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eieisien\経営支援部_部共有\価値共創室\創業支援\創業ガイドブック\"/>
    </mc:Choice>
  </mc:AlternateContent>
  <workbookProtection lockStructure="1"/>
  <bookViews>
    <workbookView xWindow="-105" yWindow="-105" windowWidth="23250" windowHeight="12450" tabRatio="687" firstSheet="1" activeTab="1"/>
  </bookViews>
  <sheets>
    <sheet name="DB" sheetId="12" state="hidden" r:id="rId1"/>
    <sheet name="表紙" sheetId="9" r:id="rId2"/>
    <sheet name="1.経営者略歴～組織体制" sheetId="8" r:id="rId3"/>
    <sheet name="2.市場ニーズ∼返済計画" sheetId="7" r:id="rId4"/>
    <sheet name="3.収支計画" sheetId="6" r:id="rId5"/>
    <sheet name="4.開業までのスケジュールおよび資金繰り計画" sheetId="5" r:id="rId6"/>
    <sheet name="5.長期収支計画(法人)" sheetId="4" r:id="rId7"/>
    <sheet name="5.長期収支計画(個人事業主)" sheetId="15" r:id="rId8"/>
  </sheets>
  <definedNames>
    <definedName name="_AMO_UniqueIdentifier" hidden="1">"'4e749246-bbad-4375-8225-2d3139a3c98d'"</definedName>
    <definedName name="_xlnm.Print_Area" localSheetId="2">'1.経営者略歴～組織体制'!$A$1:$BM$55</definedName>
    <definedName name="_xlnm.Print_Area" localSheetId="3">'2.市場ニーズ∼返済計画'!$A$1:$BN$55</definedName>
    <definedName name="_xlnm.Print_Area" localSheetId="4">'3.収支計画'!$A$1:$AQ$55</definedName>
    <definedName name="_xlnm.Print_Area" localSheetId="5">'4.開業までのスケジュールおよび資金繰り計画'!$A$1:$AZ$46</definedName>
    <definedName name="_xlnm.Print_Area" localSheetId="7">'5.長期収支計画(個人事業主)'!$A$1:$Y$64</definedName>
    <definedName name="_xlnm.Print_Area" localSheetId="6">'5.長期収支計画(法人)'!$A$1:$Y$66</definedName>
    <definedName name="_xlnm.Print_Area" localSheetId="1">表紙!$A$1:$BI$55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15" l="1"/>
  <c r="U45" i="15"/>
  <c r="S45" i="15"/>
  <c r="Q45" i="15"/>
  <c r="O45" i="15"/>
  <c r="M45" i="15"/>
  <c r="K45" i="15"/>
  <c r="I45" i="15"/>
  <c r="G45" i="15"/>
  <c r="E45" i="15"/>
  <c r="D45" i="15"/>
  <c r="E14" i="4" l="1"/>
  <c r="C22" i="4" l="1"/>
  <c r="F51" i="9" l="1"/>
  <c r="F49" i="9"/>
  <c r="D46" i="9"/>
  <c r="G40" i="15" l="1"/>
  <c r="I40" i="15" s="1"/>
  <c r="K40" i="15" s="1"/>
  <c r="M40" i="15" s="1"/>
  <c r="O40" i="15" s="1"/>
  <c r="Q40" i="15" s="1"/>
  <c r="S40" i="15" s="1"/>
  <c r="U40" i="15" s="1"/>
  <c r="W40" i="15" s="1"/>
  <c r="C27" i="15" l="1"/>
  <c r="I27" i="15"/>
  <c r="D52" i="15" l="1"/>
  <c r="E52" i="15" s="1"/>
  <c r="G52" i="15" s="1"/>
  <c r="I52" i="15" s="1"/>
  <c r="K52" i="15" s="1"/>
  <c r="M52" i="15" s="1"/>
  <c r="O52" i="15" s="1"/>
  <c r="Q52" i="15" s="1"/>
  <c r="S52" i="15" s="1"/>
  <c r="U52" i="15" s="1"/>
  <c r="W52" i="15" s="1"/>
  <c r="I38" i="15"/>
  <c r="K38" i="15" s="1"/>
  <c r="G38" i="15"/>
  <c r="E38" i="15"/>
  <c r="C38" i="15"/>
  <c r="I37" i="15"/>
  <c r="K37" i="15" s="1"/>
  <c r="M37" i="15" s="1"/>
  <c r="G37" i="15"/>
  <c r="E37" i="15"/>
  <c r="C37" i="15"/>
  <c r="I36" i="15"/>
  <c r="G36" i="15"/>
  <c r="E36" i="15"/>
  <c r="C36" i="15"/>
  <c r="I35" i="15"/>
  <c r="K35" i="15" s="1"/>
  <c r="M35" i="15" s="1"/>
  <c r="O35" i="15" s="1"/>
  <c r="G35" i="15"/>
  <c r="E35" i="15"/>
  <c r="C35" i="15"/>
  <c r="I34" i="15"/>
  <c r="G34" i="15"/>
  <c r="E34" i="15"/>
  <c r="C34" i="15"/>
  <c r="I33" i="15"/>
  <c r="K33" i="15" s="1"/>
  <c r="G33" i="15"/>
  <c r="E33" i="15"/>
  <c r="C33" i="15"/>
  <c r="I32" i="15"/>
  <c r="G32" i="15"/>
  <c r="E32" i="15"/>
  <c r="C32" i="15"/>
  <c r="I31" i="15"/>
  <c r="K31" i="15" s="1"/>
  <c r="G31" i="15"/>
  <c r="E31" i="15"/>
  <c r="C31" i="15"/>
  <c r="I30" i="15"/>
  <c r="K30" i="15" s="1"/>
  <c r="G30" i="15"/>
  <c r="E30" i="15"/>
  <c r="C30" i="15"/>
  <c r="I29" i="15"/>
  <c r="K29" i="15" s="1"/>
  <c r="M29" i="15" s="1"/>
  <c r="O29" i="15" s="1"/>
  <c r="G29" i="15"/>
  <c r="E29" i="15"/>
  <c r="C29" i="15"/>
  <c r="I28" i="15"/>
  <c r="G28" i="15"/>
  <c r="E28" i="15"/>
  <c r="C28" i="15"/>
  <c r="G27" i="15"/>
  <c r="E27" i="15"/>
  <c r="I26" i="15"/>
  <c r="G26" i="15"/>
  <c r="E26" i="15"/>
  <c r="C26" i="15"/>
  <c r="I25" i="15"/>
  <c r="K25" i="15" s="1"/>
  <c r="G25" i="15"/>
  <c r="E25" i="15"/>
  <c r="C25" i="15"/>
  <c r="I24" i="15"/>
  <c r="K24" i="15" s="1"/>
  <c r="G24" i="15"/>
  <c r="E24" i="15"/>
  <c r="C24" i="15"/>
  <c r="I23" i="15"/>
  <c r="K23" i="15" s="1"/>
  <c r="M23" i="15" s="1"/>
  <c r="G23" i="15"/>
  <c r="E23" i="15"/>
  <c r="C23" i="15"/>
  <c r="I22" i="15"/>
  <c r="G22" i="15"/>
  <c r="E22" i="15"/>
  <c r="C22" i="15"/>
  <c r="I21" i="15"/>
  <c r="K21" i="15" s="1"/>
  <c r="M21" i="15" s="1"/>
  <c r="O21" i="15" s="1"/>
  <c r="G21" i="15"/>
  <c r="E21" i="15"/>
  <c r="C21" i="15"/>
  <c r="I20" i="15"/>
  <c r="K20" i="15" s="1"/>
  <c r="G20" i="15"/>
  <c r="E20" i="15"/>
  <c r="C20" i="15"/>
  <c r="D19" i="15"/>
  <c r="I17" i="15"/>
  <c r="G17" i="15"/>
  <c r="E17" i="15"/>
  <c r="C17" i="15"/>
  <c r="I16" i="15"/>
  <c r="K16" i="15" s="1"/>
  <c r="G16" i="15"/>
  <c r="E16" i="15"/>
  <c r="C16" i="15"/>
  <c r="I15" i="15"/>
  <c r="K15" i="15" s="1"/>
  <c r="M15" i="15" s="1"/>
  <c r="G15" i="15"/>
  <c r="E15" i="15"/>
  <c r="C15" i="15"/>
  <c r="I14" i="15"/>
  <c r="G14" i="15"/>
  <c r="E14" i="15"/>
  <c r="C14" i="15"/>
  <c r="I13" i="15"/>
  <c r="K13" i="15" s="1"/>
  <c r="M13" i="15" s="1"/>
  <c r="G13" i="15"/>
  <c r="E13" i="15"/>
  <c r="C13" i="15"/>
  <c r="D12" i="15"/>
  <c r="I11" i="15"/>
  <c r="G11" i="15"/>
  <c r="E11" i="15"/>
  <c r="C11" i="15"/>
  <c r="I10" i="15"/>
  <c r="K10" i="15" s="1"/>
  <c r="G10" i="15"/>
  <c r="E10" i="15"/>
  <c r="C10" i="15"/>
  <c r="I9" i="15"/>
  <c r="K9" i="15" s="1"/>
  <c r="G9" i="15"/>
  <c r="E9" i="15"/>
  <c r="C9" i="15"/>
  <c r="I8" i="15"/>
  <c r="K8" i="15" s="1"/>
  <c r="G8" i="15"/>
  <c r="E8" i="15"/>
  <c r="C8" i="15"/>
  <c r="I7" i="15"/>
  <c r="G7" i="15"/>
  <c r="E7" i="15"/>
  <c r="C7" i="15"/>
  <c r="D6" i="15"/>
  <c r="X3" i="15"/>
  <c r="D19" i="4"/>
  <c r="D12" i="4"/>
  <c r="D6" i="4"/>
  <c r="K32" i="15" l="1"/>
  <c r="M32" i="15" s="1"/>
  <c r="O32" i="15" s="1"/>
  <c r="K17" i="15"/>
  <c r="M16" i="15"/>
  <c r="I6" i="15"/>
  <c r="J34" i="15" s="1"/>
  <c r="I12" i="15"/>
  <c r="M9" i="15"/>
  <c r="M10" i="15"/>
  <c r="O10" i="15" s="1"/>
  <c r="K7" i="15"/>
  <c r="D18" i="15"/>
  <c r="M8" i="15"/>
  <c r="K26" i="15"/>
  <c r="K27" i="15"/>
  <c r="M27" i="15" s="1"/>
  <c r="K34" i="15"/>
  <c r="K11" i="15"/>
  <c r="M11" i="15" s="1"/>
  <c r="E6" i="15"/>
  <c r="F37" i="15" s="1"/>
  <c r="E12" i="15"/>
  <c r="M24" i="15"/>
  <c r="M25" i="15"/>
  <c r="O37" i="15"/>
  <c r="G12" i="15"/>
  <c r="O13" i="15"/>
  <c r="O15" i="15"/>
  <c r="M33" i="15"/>
  <c r="K36" i="15"/>
  <c r="G6" i="15"/>
  <c r="H14" i="15" s="1"/>
  <c r="K14" i="15"/>
  <c r="M31" i="15"/>
  <c r="Q35" i="15"/>
  <c r="I19" i="15"/>
  <c r="E19" i="15"/>
  <c r="M20" i="15"/>
  <c r="Q21" i="15"/>
  <c r="G19" i="15"/>
  <c r="Q29" i="15"/>
  <c r="M30" i="15"/>
  <c r="K22" i="15"/>
  <c r="O23" i="15"/>
  <c r="K28" i="15"/>
  <c r="M38" i="15"/>
  <c r="D18" i="4"/>
  <c r="D39" i="4" s="1"/>
  <c r="F14" i="15" l="1"/>
  <c r="J11" i="15"/>
  <c r="D41" i="4"/>
  <c r="D43" i="4" s="1"/>
  <c r="D44" i="4" s="1"/>
  <c r="D45" i="4" s="1"/>
  <c r="D47" i="4" s="1"/>
  <c r="J35" i="15"/>
  <c r="J10" i="15"/>
  <c r="J27" i="15"/>
  <c r="J32" i="15"/>
  <c r="J31" i="15"/>
  <c r="J37" i="15"/>
  <c r="J17" i="15"/>
  <c r="J29" i="15"/>
  <c r="J22" i="15"/>
  <c r="J38" i="15"/>
  <c r="J16" i="15"/>
  <c r="J30" i="15"/>
  <c r="J33" i="15"/>
  <c r="J36" i="15"/>
  <c r="J28" i="15"/>
  <c r="F15" i="15"/>
  <c r="H32" i="15"/>
  <c r="F33" i="15"/>
  <c r="H38" i="15"/>
  <c r="H30" i="15"/>
  <c r="H27" i="15"/>
  <c r="H17" i="15"/>
  <c r="H28" i="15"/>
  <c r="H37" i="15"/>
  <c r="H36" i="15"/>
  <c r="F29" i="15"/>
  <c r="F31" i="15"/>
  <c r="F26" i="15"/>
  <c r="F28" i="15"/>
  <c r="F27" i="15"/>
  <c r="F35" i="15"/>
  <c r="F17" i="15"/>
  <c r="F34" i="15"/>
  <c r="H35" i="15"/>
  <c r="H31" i="15"/>
  <c r="F38" i="15"/>
  <c r="F32" i="15"/>
  <c r="H33" i="15"/>
  <c r="F16" i="15"/>
  <c r="F36" i="15"/>
  <c r="F30" i="15"/>
  <c r="H34" i="15"/>
  <c r="H16" i="15"/>
  <c r="H29" i="15"/>
  <c r="M34" i="15"/>
  <c r="M17" i="15"/>
  <c r="O16" i="15"/>
  <c r="H11" i="15"/>
  <c r="F11" i="15"/>
  <c r="H10" i="15"/>
  <c r="F10" i="15"/>
  <c r="J8" i="15"/>
  <c r="J9" i="15"/>
  <c r="H9" i="15"/>
  <c r="F9" i="15"/>
  <c r="F24" i="15"/>
  <c r="F25" i="15"/>
  <c r="F22" i="15"/>
  <c r="F23" i="15"/>
  <c r="J25" i="15"/>
  <c r="J26" i="15"/>
  <c r="J15" i="15"/>
  <c r="J23" i="15"/>
  <c r="H15" i="15"/>
  <c r="J24" i="15"/>
  <c r="H26" i="15"/>
  <c r="H23" i="15"/>
  <c r="H22" i="15"/>
  <c r="H25" i="15"/>
  <c r="H24" i="15"/>
  <c r="F7" i="15"/>
  <c r="F40" i="15"/>
  <c r="J20" i="15"/>
  <c r="J6" i="15"/>
  <c r="J19" i="15"/>
  <c r="J7" i="15"/>
  <c r="J21" i="15"/>
  <c r="J13" i="15"/>
  <c r="I18" i="15"/>
  <c r="J18" i="15" s="1"/>
  <c r="J14" i="15"/>
  <c r="H8" i="15"/>
  <c r="F8" i="15"/>
  <c r="H13" i="15"/>
  <c r="F13" i="15"/>
  <c r="H40" i="15"/>
  <c r="D39" i="15"/>
  <c r="D41" i="15" s="1"/>
  <c r="D42" i="15" s="1"/>
  <c r="J12" i="15"/>
  <c r="H20" i="15"/>
  <c r="H19" i="15"/>
  <c r="H7" i="15"/>
  <c r="H12" i="15"/>
  <c r="H21" i="15"/>
  <c r="F20" i="15"/>
  <c r="F19" i="15"/>
  <c r="F12" i="15"/>
  <c r="F21" i="15"/>
  <c r="O11" i="15"/>
  <c r="K6" i="15"/>
  <c r="L32" i="15" s="1"/>
  <c r="M7" i="15"/>
  <c r="O27" i="15"/>
  <c r="K19" i="15"/>
  <c r="M26" i="15"/>
  <c r="O8" i="15"/>
  <c r="O9" i="15"/>
  <c r="O30" i="15"/>
  <c r="O33" i="15"/>
  <c r="S35" i="15"/>
  <c r="M14" i="15"/>
  <c r="K12" i="15"/>
  <c r="Q23" i="15"/>
  <c r="E18" i="15"/>
  <c r="F6" i="15"/>
  <c r="M22" i="15"/>
  <c r="S29" i="15"/>
  <c r="Q15" i="15"/>
  <c r="O25" i="15"/>
  <c r="Q25" i="15" s="1"/>
  <c r="O20" i="15"/>
  <c r="O24" i="15"/>
  <c r="O38" i="15"/>
  <c r="Q13" i="15"/>
  <c r="M28" i="15"/>
  <c r="Q32" i="15"/>
  <c r="O31" i="15"/>
  <c r="Q37" i="15"/>
  <c r="G18" i="15"/>
  <c r="H6" i="15"/>
  <c r="S21" i="15"/>
  <c r="M36" i="15"/>
  <c r="Q10" i="15"/>
  <c r="L17" i="15" l="1"/>
  <c r="L36" i="15"/>
  <c r="L34" i="15"/>
  <c r="L28" i="15"/>
  <c r="L27" i="15"/>
  <c r="L16" i="15"/>
  <c r="L37" i="15"/>
  <c r="L35" i="15"/>
  <c r="L33" i="15"/>
  <c r="L29" i="15"/>
  <c r="L31" i="15"/>
  <c r="L38" i="15"/>
  <c r="L30" i="15"/>
  <c r="O34" i="15"/>
  <c r="O17" i="15"/>
  <c r="Q16" i="15"/>
  <c r="L10" i="15"/>
  <c r="L11" i="15"/>
  <c r="L22" i="15"/>
  <c r="L9" i="15"/>
  <c r="D43" i="15"/>
  <c r="D48" i="15" s="1"/>
  <c r="D49" i="15" s="1"/>
  <c r="L26" i="15"/>
  <c r="L25" i="15"/>
  <c r="L15" i="15"/>
  <c r="L24" i="15"/>
  <c r="L23" i="15"/>
  <c r="I39" i="15"/>
  <c r="I41" i="15" s="1"/>
  <c r="L13" i="15"/>
  <c r="L8" i="15"/>
  <c r="L6" i="15"/>
  <c r="L20" i="15"/>
  <c r="L21" i="15"/>
  <c r="L14" i="15"/>
  <c r="L19" i="15"/>
  <c r="L7" i="15"/>
  <c r="Q9" i="15"/>
  <c r="Q27" i="15"/>
  <c r="M19" i="15"/>
  <c r="Q8" i="15"/>
  <c r="O7" i="15"/>
  <c r="M6" i="15"/>
  <c r="N28" i="15" s="1"/>
  <c r="O26" i="15"/>
  <c r="Q11" i="15"/>
  <c r="S15" i="15"/>
  <c r="S23" i="15"/>
  <c r="Q20" i="15"/>
  <c r="O36" i="15"/>
  <c r="U35" i="15"/>
  <c r="U21" i="15"/>
  <c r="S32" i="15"/>
  <c r="U29" i="15"/>
  <c r="G39" i="15"/>
  <c r="G41" i="15" s="1"/>
  <c r="H18" i="15"/>
  <c r="L12" i="15"/>
  <c r="K18" i="15"/>
  <c r="Q33" i="15"/>
  <c r="S37" i="15"/>
  <c r="O28" i="15"/>
  <c r="Q38" i="15"/>
  <c r="O22" i="15"/>
  <c r="Q30" i="15"/>
  <c r="S10" i="15"/>
  <c r="O14" i="15"/>
  <c r="M12" i="15"/>
  <c r="Q31" i="15"/>
  <c r="S13" i="15"/>
  <c r="Q24" i="15"/>
  <c r="E39" i="15"/>
  <c r="E41" i="15" s="1"/>
  <c r="E42" i="15" s="1"/>
  <c r="F18" i="15"/>
  <c r="C10" i="4"/>
  <c r="E10" i="4"/>
  <c r="G10" i="4"/>
  <c r="I10" i="4"/>
  <c r="C11" i="4"/>
  <c r="E11" i="4"/>
  <c r="G11" i="4"/>
  <c r="I11" i="4"/>
  <c r="G14" i="4"/>
  <c r="I14" i="4"/>
  <c r="E15" i="4"/>
  <c r="G15" i="4"/>
  <c r="I15" i="4"/>
  <c r="E16" i="4"/>
  <c r="G16" i="4"/>
  <c r="I16" i="4"/>
  <c r="C23" i="4"/>
  <c r="E23" i="4"/>
  <c r="G23" i="4"/>
  <c r="I23" i="4"/>
  <c r="C24" i="4"/>
  <c r="E24" i="4"/>
  <c r="G24" i="4"/>
  <c r="I24" i="4"/>
  <c r="K24" i="4" s="1"/>
  <c r="C25" i="4"/>
  <c r="E25" i="4"/>
  <c r="G25" i="4"/>
  <c r="I25" i="4"/>
  <c r="C26" i="4"/>
  <c r="E26" i="4"/>
  <c r="G26" i="4"/>
  <c r="I26" i="4"/>
  <c r="C27" i="4"/>
  <c r="E27" i="4"/>
  <c r="G27" i="4"/>
  <c r="I27" i="4"/>
  <c r="C28" i="4"/>
  <c r="E28" i="4"/>
  <c r="G28" i="4"/>
  <c r="I28" i="4"/>
  <c r="C29" i="4"/>
  <c r="E29" i="4"/>
  <c r="G29" i="4"/>
  <c r="I29" i="4"/>
  <c r="C30" i="4"/>
  <c r="E30" i="4"/>
  <c r="G30" i="4"/>
  <c r="I30" i="4"/>
  <c r="K30" i="4" s="1"/>
  <c r="C31" i="4"/>
  <c r="E31" i="4"/>
  <c r="G31" i="4"/>
  <c r="I31" i="4"/>
  <c r="C32" i="4"/>
  <c r="E32" i="4"/>
  <c r="G32" i="4"/>
  <c r="I32" i="4"/>
  <c r="K32" i="4" s="1"/>
  <c r="C33" i="4"/>
  <c r="E33" i="4"/>
  <c r="G33" i="4"/>
  <c r="I33" i="4"/>
  <c r="C34" i="4"/>
  <c r="E34" i="4"/>
  <c r="G34" i="4"/>
  <c r="I34" i="4"/>
  <c r="C35" i="4"/>
  <c r="E35" i="4"/>
  <c r="G35" i="4"/>
  <c r="I35" i="4"/>
  <c r="C36" i="4"/>
  <c r="E36" i="4"/>
  <c r="G36" i="4"/>
  <c r="I36" i="4"/>
  <c r="C37" i="4"/>
  <c r="E37" i="4"/>
  <c r="G37" i="4"/>
  <c r="I37" i="4"/>
  <c r="N36" i="15" l="1"/>
  <c r="N29" i="15"/>
  <c r="N37" i="15"/>
  <c r="N35" i="15"/>
  <c r="N32" i="15"/>
  <c r="N30" i="15"/>
  <c r="N16" i="15"/>
  <c r="N38" i="15"/>
  <c r="N31" i="15"/>
  <c r="N33" i="15"/>
  <c r="N27" i="15"/>
  <c r="N17" i="15"/>
  <c r="N34" i="15"/>
  <c r="Q34" i="15"/>
  <c r="S34" i="15" s="1"/>
  <c r="K36" i="4"/>
  <c r="M36" i="4" s="1"/>
  <c r="O36" i="4" s="1"/>
  <c r="Q17" i="15"/>
  <c r="S16" i="15"/>
  <c r="K11" i="4"/>
  <c r="N10" i="15"/>
  <c r="N11" i="15"/>
  <c r="K10" i="4"/>
  <c r="N26" i="15"/>
  <c r="N9" i="15"/>
  <c r="I42" i="15"/>
  <c r="J42" i="15" s="1"/>
  <c r="G42" i="15"/>
  <c r="H42" i="15" s="1"/>
  <c r="N22" i="15"/>
  <c r="O19" i="15"/>
  <c r="N23" i="15"/>
  <c r="N15" i="15"/>
  <c r="N25" i="15"/>
  <c r="N24" i="15"/>
  <c r="J39" i="15"/>
  <c r="N13" i="15"/>
  <c r="N8" i="15"/>
  <c r="N14" i="15"/>
  <c r="F42" i="15"/>
  <c r="J40" i="15"/>
  <c r="L40" i="15" s="1"/>
  <c r="N40" i="15" s="1"/>
  <c r="N6" i="15"/>
  <c r="N21" i="15"/>
  <c r="N20" i="15"/>
  <c r="N19" i="15"/>
  <c r="N7" i="15"/>
  <c r="Q7" i="15"/>
  <c r="O6" i="15"/>
  <c r="S8" i="15"/>
  <c r="S11" i="15"/>
  <c r="Q26" i="15"/>
  <c r="S27" i="15"/>
  <c r="S9" i="15"/>
  <c r="Q14" i="15"/>
  <c r="O12" i="15"/>
  <c r="Q22" i="15"/>
  <c r="S24" i="15"/>
  <c r="U37" i="15"/>
  <c r="W29" i="15"/>
  <c r="W35" i="15"/>
  <c r="H39" i="15"/>
  <c r="U32" i="15"/>
  <c r="Q36" i="15"/>
  <c r="U23" i="15"/>
  <c r="S25" i="15"/>
  <c r="U13" i="15"/>
  <c r="U10" i="15"/>
  <c r="S20" i="15"/>
  <c r="U15" i="15"/>
  <c r="S31" i="15"/>
  <c r="K39" i="15"/>
  <c r="L18" i="15"/>
  <c r="J41" i="15"/>
  <c r="F39" i="15"/>
  <c r="S38" i="15"/>
  <c r="S33" i="15"/>
  <c r="W21" i="15"/>
  <c r="N12" i="15"/>
  <c r="M18" i="15"/>
  <c r="S30" i="15"/>
  <c r="Q28" i="15"/>
  <c r="K34" i="4"/>
  <c r="K16" i="4"/>
  <c r="K14" i="4"/>
  <c r="K15" i="4"/>
  <c r="K37" i="4"/>
  <c r="K28" i="4"/>
  <c r="K26" i="4"/>
  <c r="K27" i="4"/>
  <c r="K29" i="4"/>
  <c r="M24" i="4"/>
  <c r="M30" i="4"/>
  <c r="M32" i="4"/>
  <c r="K31" i="4"/>
  <c r="K23" i="4"/>
  <c r="K35" i="4"/>
  <c r="K33" i="4"/>
  <c r="K25" i="4"/>
  <c r="G17" i="4"/>
  <c r="C38" i="4"/>
  <c r="C15" i="4"/>
  <c r="C16" i="4"/>
  <c r="C17" i="4"/>
  <c r="E17" i="4"/>
  <c r="I17" i="4"/>
  <c r="K17" i="4" s="1"/>
  <c r="M17" i="4" s="1"/>
  <c r="O17" i="4" s="1"/>
  <c r="Q17" i="4" s="1"/>
  <c r="S17" i="4" s="1"/>
  <c r="U17" i="4" s="1"/>
  <c r="W17" i="4" s="1"/>
  <c r="P11" i="15" l="1"/>
  <c r="P29" i="15"/>
  <c r="P35" i="15"/>
  <c r="P32" i="15"/>
  <c r="P37" i="15"/>
  <c r="P27" i="15"/>
  <c r="P33" i="15"/>
  <c r="P16" i="15"/>
  <c r="P30" i="15"/>
  <c r="P38" i="15"/>
  <c r="P31" i="15"/>
  <c r="P36" i="15"/>
  <c r="P34" i="15"/>
  <c r="P28" i="15"/>
  <c r="P17" i="15"/>
  <c r="S17" i="15"/>
  <c r="U16" i="15"/>
  <c r="M11" i="4"/>
  <c r="M10" i="4"/>
  <c r="P9" i="15"/>
  <c r="P10" i="15"/>
  <c r="I43" i="15"/>
  <c r="J43" i="15" s="1"/>
  <c r="P8" i="15"/>
  <c r="P23" i="15"/>
  <c r="P15" i="15"/>
  <c r="P25" i="15"/>
  <c r="P24" i="15"/>
  <c r="Q19" i="15"/>
  <c r="P26" i="15"/>
  <c r="P22" i="15"/>
  <c r="P40" i="15"/>
  <c r="P14" i="15"/>
  <c r="P13" i="15"/>
  <c r="E43" i="15"/>
  <c r="K41" i="15"/>
  <c r="P6" i="15"/>
  <c r="P21" i="15"/>
  <c r="P20" i="15"/>
  <c r="P19" i="15"/>
  <c r="P7" i="15"/>
  <c r="S7" i="15"/>
  <c r="Q6" i="15"/>
  <c r="S26" i="15"/>
  <c r="U27" i="15"/>
  <c r="U11" i="15"/>
  <c r="U9" i="15"/>
  <c r="U8" i="15"/>
  <c r="U33" i="15"/>
  <c r="W10" i="15"/>
  <c r="S36" i="15"/>
  <c r="L39" i="15"/>
  <c r="S28" i="15"/>
  <c r="U31" i="15"/>
  <c r="U38" i="15"/>
  <c r="W32" i="15"/>
  <c r="S22" i="15"/>
  <c r="U30" i="15"/>
  <c r="U34" i="15"/>
  <c r="W23" i="15"/>
  <c r="W15" i="15"/>
  <c r="W13" i="15"/>
  <c r="W37" i="15"/>
  <c r="U20" i="15"/>
  <c r="P12" i="15"/>
  <c r="O18" i="15"/>
  <c r="M39" i="15"/>
  <c r="M41" i="15" s="1"/>
  <c r="N18" i="15"/>
  <c r="U25" i="15"/>
  <c r="U24" i="15"/>
  <c r="S14" i="15"/>
  <c r="Q12" i="15"/>
  <c r="M37" i="4"/>
  <c r="M34" i="4"/>
  <c r="M14" i="4"/>
  <c r="M16" i="4"/>
  <c r="M15" i="4"/>
  <c r="M29" i="4"/>
  <c r="O29" i="4" s="1"/>
  <c r="M27" i="4"/>
  <c r="M28" i="4"/>
  <c r="M26" i="4"/>
  <c r="O24" i="4"/>
  <c r="M25" i="4"/>
  <c r="M31" i="4"/>
  <c r="M23" i="4"/>
  <c r="M33" i="4"/>
  <c r="O32" i="4"/>
  <c r="O30" i="4"/>
  <c r="M35" i="4"/>
  <c r="Q36" i="4"/>
  <c r="AA40" i="8"/>
  <c r="L31" i="8"/>
  <c r="R29" i="15" l="1"/>
  <c r="R35" i="15"/>
  <c r="R32" i="15"/>
  <c r="R37" i="15"/>
  <c r="R30" i="15"/>
  <c r="R16" i="15"/>
  <c r="R27" i="15"/>
  <c r="R38" i="15"/>
  <c r="R31" i="15"/>
  <c r="R33" i="15"/>
  <c r="R34" i="15"/>
  <c r="R22" i="15"/>
  <c r="R28" i="15"/>
  <c r="R17" i="15"/>
  <c r="R36" i="15"/>
  <c r="U17" i="15"/>
  <c r="W16" i="15"/>
  <c r="R10" i="15"/>
  <c r="R11" i="15"/>
  <c r="O11" i="4"/>
  <c r="O10" i="4"/>
  <c r="R40" i="15"/>
  <c r="R9" i="15"/>
  <c r="I48" i="15"/>
  <c r="K42" i="15"/>
  <c r="L42" i="15" s="1"/>
  <c r="M42" i="15"/>
  <c r="N42" i="15" s="1"/>
  <c r="R26" i="15"/>
  <c r="R14" i="15"/>
  <c r="R15" i="15"/>
  <c r="R23" i="15"/>
  <c r="R25" i="15"/>
  <c r="R24" i="15"/>
  <c r="S19" i="15"/>
  <c r="R13" i="15"/>
  <c r="R8" i="15"/>
  <c r="R19" i="15"/>
  <c r="R6" i="15"/>
  <c r="R21" i="15"/>
  <c r="R20" i="15"/>
  <c r="R7" i="15"/>
  <c r="W11" i="15"/>
  <c r="U26" i="15"/>
  <c r="W8" i="15"/>
  <c r="U7" i="15"/>
  <c r="S6" i="15"/>
  <c r="T17" i="15" s="1"/>
  <c r="W27" i="15"/>
  <c r="W9" i="15"/>
  <c r="O39" i="15"/>
  <c r="O41" i="15" s="1"/>
  <c r="P18" i="15"/>
  <c r="U14" i="15"/>
  <c r="S12" i="15"/>
  <c r="U22" i="15"/>
  <c r="W31" i="15"/>
  <c r="W24" i="15"/>
  <c r="H41" i="15"/>
  <c r="G43" i="15"/>
  <c r="R12" i="15"/>
  <c r="Q18" i="15"/>
  <c r="W33" i="15"/>
  <c r="U28" i="15"/>
  <c r="U36" i="15"/>
  <c r="W25" i="15"/>
  <c r="W20" i="15"/>
  <c r="W34" i="15"/>
  <c r="W38" i="15"/>
  <c r="F41" i="15"/>
  <c r="N39" i="15"/>
  <c r="W30" i="15"/>
  <c r="O37" i="4"/>
  <c r="O34" i="4"/>
  <c r="O16" i="4"/>
  <c r="O15" i="4"/>
  <c r="O14" i="4"/>
  <c r="O26" i="4"/>
  <c r="O28" i="4"/>
  <c r="O27" i="4"/>
  <c r="Q30" i="4"/>
  <c r="O23" i="4"/>
  <c r="O25" i="4"/>
  <c r="S36" i="4"/>
  <c r="Q32" i="4"/>
  <c r="O31" i="4"/>
  <c r="O35" i="4"/>
  <c r="O33" i="4"/>
  <c r="Q24" i="4"/>
  <c r="Q29" i="4"/>
  <c r="D54" i="4"/>
  <c r="E54" i="4" s="1"/>
  <c r="G54" i="4" s="1"/>
  <c r="I54" i="4" s="1"/>
  <c r="T36" i="15" l="1"/>
  <c r="T28" i="15"/>
  <c r="T35" i="15"/>
  <c r="T29" i="15"/>
  <c r="T32" i="15"/>
  <c r="T37" i="15"/>
  <c r="T27" i="15"/>
  <c r="T31" i="15"/>
  <c r="T30" i="15"/>
  <c r="T16" i="15"/>
  <c r="T33" i="15"/>
  <c r="T38" i="15"/>
  <c r="T34" i="15"/>
  <c r="W17" i="15"/>
  <c r="T10" i="15"/>
  <c r="T11" i="15"/>
  <c r="Q11" i="4"/>
  <c r="Q10" i="4"/>
  <c r="T40" i="15"/>
  <c r="T9" i="15"/>
  <c r="O42" i="15"/>
  <c r="P42" i="15" s="1"/>
  <c r="T23" i="15"/>
  <c r="T15" i="15"/>
  <c r="T25" i="15"/>
  <c r="T24" i="15"/>
  <c r="T14" i="15"/>
  <c r="T26" i="15"/>
  <c r="T22" i="15"/>
  <c r="U19" i="15"/>
  <c r="T13" i="15"/>
  <c r="T8" i="15"/>
  <c r="T6" i="15"/>
  <c r="T21" i="15"/>
  <c r="T20" i="15"/>
  <c r="T7" i="15"/>
  <c r="T19" i="15"/>
  <c r="W7" i="15"/>
  <c r="U6" i="15"/>
  <c r="V26" i="15" s="1"/>
  <c r="W26" i="15"/>
  <c r="E48" i="15"/>
  <c r="E49" i="15" s="1"/>
  <c r="F43" i="15"/>
  <c r="W36" i="15"/>
  <c r="W22" i="15"/>
  <c r="G48" i="15"/>
  <c r="H43" i="15"/>
  <c r="T12" i="15"/>
  <c r="S18" i="15"/>
  <c r="K43" i="15"/>
  <c r="L41" i="15"/>
  <c r="Q39" i="15"/>
  <c r="Q41" i="15" s="1"/>
  <c r="R18" i="15"/>
  <c r="W14" i="15"/>
  <c r="U12" i="15"/>
  <c r="W28" i="15"/>
  <c r="P39" i="15"/>
  <c r="Q37" i="4"/>
  <c r="S37" i="4" s="1"/>
  <c r="Q34" i="4"/>
  <c r="Q14" i="4"/>
  <c r="Q15" i="4"/>
  <c r="Q16" i="4"/>
  <c r="Q27" i="4"/>
  <c r="Q28" i="4"/>
  <c r="Q26" i="4"/>
  <c r="Q33" i="4"/>
  <c r="U36" i="4"/>
  <c r="S30" i="4"/>
  <c r="S29" i="4"/>
  <c r="Q25" i="4"/>
  <c r="Q35" i="4"/>
  <c r="S32" i="4"/>
  <c r="S24" i="4"/>
  <c r="Q31" i="4"/>
  <c r="Q23" i="4"/>
  <c r="K54" i="4"/>
  <c r="M54" i="4" s="1"/>
  <c r="O54" i="4" s="1"/>
  <c r="Q54" i="4" s="1"/>
  <c r="S54" i="4" s="1"/>
  <c r="U54" i="4" s="1"/>
  <c r="W54" i="4" s="1"/>
  <c r="T40" i="5"/>
  <c r="W40" i="5"/>
  <c r="AR23" i="5"/>
  <c r="AR24" i="5"/>
  <c r="AR25" i="5"/>
  <c r="AR27" i="5"/>
  <c r="AR28" i="5"/>
  <c r="AR29" i="5"/>
  <c r="AR30" i="5"/>
  <c r="AR32" i="5"/>
  <c r="AR33" i="5"/>
  <c r="AR34" i="5"/>
  <c r="AR35" i="5"/>
  <c r="AR36" i="5"/>
  <c r="AR37" i="5"/>
  <c r="AR38" i="5"/>
  <c r="AR39" i="5"/>
  <c r="AR22" i="5"/>
  <c r="AI26" i="5"/>
  <c r="K40" i="5"/>
  <c r="N40" i="5"/>
  <c r="AD34" i="8"/>
  <c r="V28" i="15" l="1"/>
  <c r="V29" i="15"/>
  <c r="V35" i="15"/>
  <c r="V32" i="15"/>
  <c r="V37" i="15"/>
  <c r="V33" i="15"/>
  <c r="V27" i="15"/>
  <c r="V31" i="15"/>
  <c r="V38" i="15"/>
  <c r="V16" i="15"/>
  <c r="V30" i="15"/>
  <c r="V34" i="15"/>
  <c r="V17" i="15"/>
  <c r="V36" i="15"/>
  <c r="S11" i="4"/>
  <c r="V10" i="15"/>
  <c r="V11" i="15"/>
  <c r="S10" i="4"/>
  <c r="V40" i="15"/>
  <c r="V9" i="15"/>
  <c r="Q42" i="15"/>
  <c r="R42" i="15" s="1"/>
  <c r="V15" i="15"/>
  <c r="V23" i="15"/>
  <c r="V25" i="15"/>
  <c r="V24" i="15"/>
  <c r="V22" i="15"/>
  <c r="V13" i="15"/>
  <c r="V8" i="15"/>
  <c r="V6" i="15"/>
  <c r="V21" i="15"/>
  <c r="V20" i="15"/>
  <c r="V19" i="15"/>
  <c r="V14" i="15"/>
  <c r="V7" i="15"/>
  <c r="W6" i="15"/>
  <c r="X17" i="15" s="1"/>
  <c r="G49" i="15"/>
  <c r="I49" i="15" s="1"/>
  <c r="W19" i="15"/>
  <c r="R39" i="15"/>
  <c r="S39" i="15"/>
  <c r="S41" i="15" s="1"/>
  <c r="T18" i="15"/>
  <c r="L43" i="15"/>
  <c r="K48" i="15"/>
  <c r="V12" i="15"/>
  <c r="U18" i="15"/>
  <c r="N41" i="15"/>
  <c r="M43" i="15"/>
  <c r="W12" i="15"/>
  <c r="S34" i="4"/>
  <c r="S16" i="4"/>
  <c r="S15" i="4"/>
  <c r="S14" i="4"/>
  <c r="S26" i="4"/>
  <c r="S27" i="4"/>
  <c r="S28" i="4"/>
  <c r="U24" i="4"/>
  <c r="S23" i="4"/>
  <c r="S25" i="4"/>
  <c r="W36" i="4"/>
  <c r="U30" i="4"/>
  <c r="S31" i="4"/>
  <c r="U37" i="4"/>
  <c r="S35" i="4"/>
  <c r="S33" i="4"/>
  <c r="U32" i="4"/>
  <c r="U29" i="4"/>
  <c r="Z40" i="5"/>
  <c r="AF40" i="5"/>
  <c r="H40" i="5"/>
  <c r="Q40" i="5"/>
  <c r="AI40" i="5"/>
  <c r="AC40" i="5"/>
  <c r="AO7" i="5"/>
  <c r="AL7" i="5"/>
  <c r="AI7" i="5"/>
  <c r="AF7" i="5"/>
  <c r="AC7" i="5"/>
  <c r="Z7" i="5"/>
  <c r="W7" i="5"/>
  <c r="T7" i="5"/>
  <c r="Q7" i="5"/>
  <c r="N7" i="5"/>
  <c r="K7" i="5"/>
  <c r="AL27" i="6"/>
  <c r="I38" i="4"/>
  <c r="K38" i="4" s="1"/>
  <c r="M38" i="4" s="1"/>
  <c r="O38" i="4" s="1"/>
  <c r="Q38" i="4" s="1"/>
  <c r="S38" i="4" s="1"/>
  <c r="U38" i="4" s="1"/>
  <c r="W38" i="4" s="1"/>
  <c r="I21" i="4"/>
  <c r="I22" i="4"/>
  <c r="I20" i="4"/>
  <c r="I8" i="4"/>
  <c r="I9" i="4"/>
  <c r="K9" i="4" s="1"/>
  <c r="M9" i="4" s="1"/>
  <c r="O9" i="4" s="1"/>
  <c r="Q9" i="4" s="1"/>
  <c r="S9" i="4" s="1"/>
  <c r="U9" i="4" s="1"/>
  <c r="W9" i="4" s="1"/>
  <c r="I7" i="4"/>
  <c r="G38" i="4"/>
  <c r="G21" i="4"/>
  <c r="G22" i="4"/>
  <c r="G20" i="4"/>
  <c r="G8" i="4"/>
  <c r="G9" i="4"/>
  <c r="G7" i="4"/>
  <c r="E38" i="4"/>
  <c r="E21" i="4"/>
  <c r="E22" i="4"/>
  <c r="E20" i="4"/>
  <c r="E8" i="4"/>
  <c r="E9" i="4"/>
  <c r="E7" i="4"/>
  <c r="C14" i="4"/>
  <c r="AR49" i="7"/>
  <c r="AR21" i="7"/>
  <c r="AR24" i="7" s="1"/>
  <c r="K26" i="5"/>
  <c r="X36" i="15" l="1"/>
  <c r="X35" i="15"/>
  <c r="X29" i="15"/>
  <c r="X37" i="15"/>
  <c r="X32" i="15"/>
  <c r="X30" i="15"/>
  <c r="X31" i="15"/>
  <c r="X16" i="15"/>
  <c r="X27" i="15"/>
  <c r="X38" i="15"/>
  <c r="X34" i="15"/>
  <c r="X33" i="15"/>
  <c r="X28" i="15"/>
  <c r="X10" i="15"/>
  <c r="X11" i="15"/>
  <c r="U11" i="4"/>
  <c r="U10" i="4"/>
  <c r="X26" i="15"/>
  <c r="X9" i="15"/>
  <c r="S42" i="15"/>
  <c r="T42" i="15" s="1"/>
  <c r="X40" i="15"/>
  <c r="X23" i="15"/>
  <c r="X15" i="15"/>
  <c r="X24" i="15"/>
  <c r="X25" i="15"/>
  <c r="X22" i="15"/>
  <c r="I6" i="4"/>
  <c r="X13" i="15"/>
  <c r="X8" i="15"/>
  <c r="G6" i="4"/>
  <c r="E6" i="4"/>
  <c r="F40" i="4" s="1"/>
  <c r="X14" i="15"/>
  <c r="X19" i="15"/>
  <c r="X6" i="15"/>
  <c r="X21" i="15"/>
  <c r="X20" i="15"/>
  <c r="I19" i="4"/>
  <c r="G19" i="4"/>
  <c r="E19" i="4"/>
  <c r="X7" i="15"/>
  <c r="K49" i="15"/>
  <c r="X12" i="15"/>
  <c r="W18" i="15"/>
  <c r="M48" i="15"/>
  <c r="N43" i="15"/>
  <c r="U39" i="15"/>
  <c r="U41" i="15" s="1"/>
  <c r="V18" i="15"/>
  <c r="T39" i="15"/>
  <c r="P41" i="15"/>
  <c r="O43" i="15"/>
  <c r="U34" i="4"/>
  <c r="U16" i="4"/>
  <c r="U15" i="4"/>
  <c r="U14" i="4"/>
  <c r="U28" i="4"/>
  <c r="U26" i="4"/>
  <c r="U27" i="4"/>
  <c r="W24" i="4"/>
  <c r="U33" i="4"/>
  <c r="U25" i="4"/>
  <c r="U35" i="4"/>
  <c r="W30" i="4"/>
  <c r="U31" i="4"/>
  <c r="W29" i="4"/>
  <c r="W32" i="4"/>
  <c r="W37" i="4"/>
  <c r="U23" i="4"/>
  <c r="AL40" i="5"/>
  <c r="AI41" i="5"/>
  <c r="H26" i="5"/>
  <c r="H41" i="5" s="1"/>
  <c r="H43" i="5" s="1"/>
  <c r="H45" i="5" s="1"/>
  <c r="AO26" i="5"/>
  <c r="AL26" i="5"/>
  <c r="AC26" i="5"/>
  <c r="AF26" i="5"/>
  <c r="AF41" i="5" s="1"/>
  <c r="Z26" i="5"/>
  <c r="W26" i="5"/>
  <c r="Q26" i="5"/>
  <c r="T26" i="5"/>
  <c r="N26" i="5"/>
  <c r="N41" i="5" s="1"/>
  <c r="AB9" i="6"/>
  <c r="AB10" i="6"/>
  <c r="AB11" i="6"/>
  <c r="AB12" i="6"/>
  <c r="AB8" i="6"/>
  <c r="S9" i="6"/>
  <c r="S10" i="6"/>
  <c r="S11" i="6"/>
  <c r="S12" i="6"/>
  <c r="S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8" i="6"/>
  <c r="C13" i="4"/>
  <c r="C8" i="4"/>
  <c r="C9" i="4"/>
  <c r="C7" i="4"/>
  <c r="C21" i="4"/>
  <c r="C20" i="4"/>
  <c r="J11" i="4" l="1"/>
  <c r="J27" i="4"/>
  <c r="J31" i="4"/>
  <c r="J36" i="4"/>
  <c r="J29" i="4"/>
  <c r="J30" i="4"/>
  <c r="J34" i="4"/>
  <c r="J16" i="4"/>
  <c r="J28" i="4"/>
  <c r="J33" i="4"/>
  <c r="J37" i="4"/>
  <c r="J32" i="4"/>
  <c r="J35" i="4"/>
  <c r="F11" i="4"/>
  <c r="F28" i="4"/>
  <c r="F32" i="4"/>
  <c r="F37" i="4"/>
  <c r="F27" i="4"/>
  <c r="F30" i="4"/>
  <c r="F16" i="4"/>
  <c r="F35" i="4"/>
  <c r="F36" i="4"/>
  <c r="F33" i="4"/>
  <c r="F31" i="4"/>
  <c r="F34" i="4"/>
  <c r="F29" i="4"/>
  <c r="H11" i="4"/>
  <c r="H37" i="4"/>
  <c r="H32" i="4"/>
  <c r="H33" i="4"/>
  <c r="H16" i="4"/>
  <c r="H29" i="4"/>
  <c r="H36" i="4"/>
  <c r="H31" i="4"/>
  <c r="H30" i="4"/>
  <c r="H34" i="4"/>
  <c r="H35" i="4"/>
  <c r="H28" i="4"/>
  <c r="H27" i="4"/>
  <c r="W11" i="4"/>
  <c r="J14" i="4"/>
  <c r="J10" i="4"/>
  <c r="W10" i="4"/>
  <c r="H14" i="4"/>
  <c r="H10" i="4"/>
  <c r="F9" i="4"/>
  <c r="F10" i="4"/>
  <c r="U42" i="15"/>
  <c r="V42" i="15" s="1"/>
  <c r="F14" i="4"/>
  <c r="F26" i="4"/>
  <c r="F24" i="4"/>
  <c r="F23" i="4"/>
  <c r="F15" i="4"/>
  <c r="F25" i="4"/>
  <c r="J25" i="4"/>
  <c r="J23" i="4"/>
  <c r="J26" i="4"/>
  <c r="J15" i="4"/>
  <c r="J24" i="4"/>
  <c r="H24" i="4"/>
  <c r="H15" i="4"/>
  <c r="H25" i="4"/>
  <c r="H23" i="4"/>
  <c r="H26" i="4"/>
  <c r="M49" i="15"/>
  <c r="V39" i="15"/>
  <c r="R41" i="15"/>
  <c r="Q43" i="15"/>
  <c r="P43" i="15"/>
  <c r="O48" i="15"/>
  <c r="W39" i="15"/>
  <c r="W41" i="15" s="1"/>
  <c r="X18" i="15"/>
  <c r="W34" i="4"/>
  <c r="W16" i="4"/>
  <c r="W14" i="4"/>
  <c r="W15" i="4"/>
  <c r="W28" i="4"/>
  <c r="W27" i="4"/>
  <c r="W26" i="4"/>
  <c r="W25" i="4"/>
  <c r="W35" i="4"/>
  <c r="W23" i="4"/>
  <c r="W31" i="4"/>
  <c r="W33" i="4"/>
  <c r="J17" i="4"/>
  <c r="F17" i="4"/>
  <c r="H17" i="4"/>
  <c r="AL41" i="5"/>
  <c r="AO40" i="5"/>
  <c r="AR40" i="5" s="1"/>
  <c r="AR31" i="5"/>
  <c r="AR26" i="5"/>
  <c r="Q41" i="5"/>
  <c r="T41" i="5"/>
  <c r="Z41" i="5"/>
  <c r="W41" i="5"/>
  <c r="K41" i="5"/>
  <c r="K43" i="5" s="1"/>
  <c r="W42" i="15" l="1"/>
  <c r="X42" i="15" s="1"/>
  <c r="O49" i="15"/>
  <c r="X39" i="15"/>
  <c r="R43" i="15"/>
  <c r="Q48" i="15"/>
  <c r="S43" i="15"/>
  <c r="T41" i="15"/>
  <c r="AO41" i="5"/>
  <c r="K21" i="4"/>
  <c r="M21" i="4" s="1"/>
  <c r="O21" i="4" s="1"/>
  <c r="K22" i="4"/>
  <c r="M22" i="4" s="1"/>
  <c r="O22" i="4" s="1"/>
  <c r="K20" i="4"/>
  <c r="K8" i="4"/>
  <c r="M8" i="4" s="1"/>
  <c r="O8" i="4" s="1"/>
  <c r="K7" i="4"/>
  <c r="H6" i="4"/>
  <c r="F7" i="4"/>
  <c r="J42" i="4"/>
  <c r="J40" i="4"/>
  <c r="J38" i="4"/>
  <c r="J22" i="4"/>
  <c r="J21" i="4"/>
  <c r="J20" i="4"/>
  <c r="J9" i="4"/>
  <c r="H42" i="4"/>
  <c r="H40" i="4"/>
  <c r="H38" i="4"/>
  <c r="H22" i="4"/>
  <c r="H21" i="4"/>
  <c r="H20" i="4"/>
  <c r="F20" i="4"/>
  <c r="F21" i="4"/>
  <c r="F22" i="4"/>
  <c r="F38" i="4"/>
  <c r="F42" i="4"/>
  <c r="F8" i="4"/>
  <c r="K6" i="4" l="1"/>
  <c r="K19" i="4"/>
  <c r="Q49" i="15"/>
  <c r="T43" i="15"/>
  <c r="S48" i="15"/>
  <c r="V41" i="15"/>
  <c r="U43" i="15"/>
  <c r="M20" i="4"/>
  <c r="M19" i="4" s="1"/>
  <c r="M7" i="4"/>
  <c r="M6" i="4" s="1"/>
  <c r="Q21" i="4"/>
  <c r="Q22" i="4"/>
  <c r="Q8" i="4"/>
  <c r="H8" i="4"/>
  <c r="H9" i="4"/>
  <c r="H7" i="4"/>
  <c r="F6" i="4"/>
  <c r="N11" i="4" l="1"/>
  <c r="N32" i="4"/>
  <c r="N30" i="4"/>
  <c r="N36" i="4"/>
  <c r="N28" i="4"/>
  <c r="N33" i="4"/>
  <c r="N34" i="4"/>
  <c r="N27" i="4"/>
  <c r="N37" i="4"/>
  <c r="N29" i="4"/>
  <c r="N16" i="4"/>
  <c r="N31" i="4"/>
  <c r="N35" i="4"/>
  <c r="L36" i="4"/>
  <c r="L32" i="4"/>
  <c r="L30" i="4"/>
  <c r="L29" i="4"/>
  <c r="L34" i="4"/>
  <c r="L33" i="4"/>
  <c r="L28" i="4"/>
  <c r="L37" i="4"/>
  <c r="L27" i="4"/>
  <c r="L35" i="4"/>
  <c r="L16" i="4"/>
  <c r="L31" i="4"/>
  <c r="L10" i="4"/>
  <c r="L11" i="4"/>
  <c r="N9" i="4"/>
  <c r="N10" i="4"/>
  <c r="L24" i="4"/>
  <c r="L9" i="4"/>
  <c r="L15" i="4"/>
  <c r="L23" i="4"/>
  <c r="L14" i="4"/>
  <c r="L26" i="4"/>
  <c r="L25" i="4"/>
  <c r="N24" i="4"/>
  <c r="N15" i="4"/>
  <c r="N26" i="4"/>
  <c r="N23" i="4"/>
  <c r="N25" i="4"/>
  <c r="N14" i="4"/>
  <c r="S49" i="15"/>
  <c r="X41" i="15"/>
  <c r="W43" i="15"/>
  <c r="U48" i="15"/>
  <c r="V43" i="15"/>
  <c r="L42" i="4"/>
  <c r="L17" i="4"/>
  <c r="L21" i="4"/>
  <c r="L22" i="4"/>
  <c r="L40" i="4"/>
  <c r="L20" i="4"/>
  <c r="O20" i="4"/>
  <c r="O19" i="4" s="1"/>
  <c r="O7" i="4"/>
  <c r="O6" i="4" s="1"/>
  <c r="S21" i="4"/>
  <c r="S22" i="4"/>
  <c r="S8" i="4"/>
  <c r="K45" i="5"/>
  <c r="N43" i="5" s="1"/>
  <c r="W13" i="6"/>
  <c r="H19" i="4"/>
  <c r="J19" i="4"/>
  <c r="F19" i="4"/>
  <c r="L8" i="4"/>
  <c r="J8" i="4"/>
  <c r="P11" i="4" l="1"/>
  <c r="P36" i="4"/>
  <c r="P32" i="4"/>
  <c r="P29" i="4"/>
  <c r="P30" i="4"/>
  <c r="P31" i="4"/>
  <c r="P33" i="4"/>
  <c r="P16" i="4"/>
  <c r="P35" i="4"/>
  <c r="P27" i="4"/>
  <c r="P37" i="4"/>
  <c r="P34" i="4"/>
  <c r="P28" i="4"/>
  <c r="P9" i="4"/>
  <c r="P10" i="4"/>
  <c r="P24" i="4"/>
  <c r="P23" i="4"/>
  <c r="P15" i="4"/>
  <c r="P26" i="4"/>
  <c r="P25" i="4"/>
  <c r="P14" i="4"/>
  <c r="U49" i="15"/>
  <c r="W48" i="15"/>
  <c r="X43" i="15"/>
  <c r="N17" i="4"/>
  <c r="Q20" i="4"/>
  <c r="Q19" i="4" s="1"/>
  <c r="Q7" i="4"/>
  <c r="Q6" i="4" s="1"/>
  <c r="N40" i="4"/>
  <c r="N20" i="4"/>
  <c r="N22" i="4"/>
  <c r="N42" i="4"/>
  <c r="N21" i="4"/>
  <c r="U22" i="4"/>
  <c r="U21" i="4"/>
  <c r="U8" i="4"/>
  <c r="N8" i="4"/>
  <c r="N7" i="4"/>
  <c r="N6" i="4"/>
  <c r="N38" i="4"/>
  <c r="N19" i="4"/>
  <c r="L19" i="4"/>
  <c r="L38" i="4"/>
  <c r="L7" i="4"/>
  <c r="L6" i="4"/>
  <c r="J7" i="4"/>
  <c r="J6" i="4"/>
  <c r="R11" i="4" l="1"/>
  <c r="R36" i="4"/>
  <c r="R32" i="4"/>
  <c r="R30" i="4"/>
  <c r="R29" i="4"/>
  <c r="R35" i="4"/>
  <c r="R37" i="4"/>
  <c r="R34" i="4"/>
  <c r="R27" i="4"/>
  <c r="R33" i="4"/>
  <c r="R31" i="4"/>
  <c r="R16" i="4"/>
  <c r="R28" i="4"/>
  <c r="R9" i="4"/>
  <c r="R10" i="4"/>
  <c r="R24" i="4"/>
  <c r="R15" i="4"/>
  <c r="R23" i="4"/>
  <c r="R26" i="4"/>
  <c r="R25" i="4"/>
  <c r="R14" i="4"/>
  <c r="W49" i="15"/>
  <c r="I13" i="4"/>
  <c r="I12" i="4" s="1"/>
  <c r="I18" i="4" s="1"/>
  <c r="I39" i="4" s="1"/>
  <c r="I41" i="4" s="1"/>
  <c r="I43" i="4" s="1"/>
  <c r="X43" i="6"/>
  <c r="AB43" i="6" s="1"/>
  <c r="P6" i="4"/>
  <c r="P17" i="4"/>
  <c r="P7" i="4"/>
  <c r="P8" i="4"/>
  <c r="S20" i="4"/>
  <c r="S19" i="4" s="1"/>
  <c r="S7" i="4"/>
  <c r="S6" i="4" s="1"/>
  <c r="P42" i="4"/>
  <c r="P40" i="4"/>
  <c r="P21" i="4"/>
  <c r="P22" i="4"/>
  <c r="P20" i="4"/>
  <c r="P19" i="4"/>
  <c r="P38" i="4"/>
  <c r="W22" i="4"/>
  <c r="W21" i="4"/>
  <c r="W8" i="4"/>
  <c r="N45" i="5"/>
  <c r="Q43" i="5" s="1"/>
  <c r="T11" i="4" l="1"/>
  <c r="T36" i="4"/>
  <c r="T30" i="4"/>
  <c r="T32" i="4"/>
  <c r="T37" i="4"/>
  <c r="T29" i="4"/>
  <c r="T16" i="4"/>
  <c r="T27" i="4"/>
  <c r="T31" i="4"/>
  <c r="T33" i="4"/>
  <c r="T35" i="4"/>
  <c r="T34" i="4"/>
  <c r="T28" i="4"/>
  <c r="T9" i="4"/>
  <c r="T10" i="4"/>
  <c r="T24" i="4"/>
  <c r="T26" i="4"/>
  <c r="T25" i="4"/>
  <c r="T15" i="4"/>
  <c r="T23" i="4"/>
  <c r="I44" i="4"/>
  <c r="J44" i="4" s="1"/>
  <c r="T14" i="4"/>
  <c r="J13" i="4"/>
  <c r="K13" i="4"/>
  <c r="R8" i="4"/>
  <c r="R17" i="4"/>
  <c r="R7" i="4"/>
  <c r="U19" i="4"/>
  <c r="U7" i="4"/>
  <c r="U6" i="4" s="1"/>
  <c r="R42" i="4"/>
  <c r="R40" i="4"/>
  <c r="R21" i="4"/>
  <c r="R20" i="4"/>
  <c r="R22" i="4"/>
  <c r="R19" i="4"/>
  <c r="R38" i="4"/>
  <c r="R6" i="4"/>
  <c r="Q45" i="5"/>
  <c r="T43" i="5" s="1"/>
  <c r="N13" i="6"/>
  <c r="I13" i="6"/>
  <c r="AP7" i="6"/>
  <c r="V11" i="4" l="1"/>
  <c r="V36" i="4"/>
  <c r="V29" i="4"/>
  <c r="V30" i="4"/>
  <c r="V37" i="4"/>
  <c r="V32" i="4"/>
  <c r="V35" i="4"/>
  <c r="V28" i="4"/>
  <c r="V31" i="4"/>
  <c r="V27" i="4"/>
  <c r="V34" i="4"/>
  <c r="V16" i="4"/>
  <c r="V33" i="4"/>
  <c r="V9" i="4"/>
  <c r="V10" i="4"/>
  <c r="V24" i="4"/>
  <c r="V23" i="4"/>
  <c r="V25" i="4"/>
  <c r="V26" i="4"/>
  <c r="V15" i="4"/>
  <c r="I45" i="4"/>
  <c r="M13" i="4"/>
  <c r="M12" i="4" s="1"/>
  <c r="M18" i="4" s="1"/>
  <c r="M39" i="4" s="1"/>
  <c r="M41" i="4" s="1"/>
  <c r="M43" i="4" s="1"/>
  <c r="K12" i="4"/>
  <c r="K18" i="4" s="1"/>
  <c r="K39" i="4" s="1"/>
  <c r="K41" i="4" s="1"/>
  <c r="K43" i="4" s="1"/>
  <c r="V14" i="4"/>
  <c r="L13" i="4"/>
  <c r="J12" i="4"/>
  <c r="AB13" i="6"/>
  <c r="E13" i="4"/>
  <c r="T8" i="4"/>
  <c r="T17" i="4"/>
  <c r="AC41" i="5"/>
  <c r="AR41" i="5" s="1"/>
  <c r="T7" i="4"/>
  <c r="W19" i="4"/>
  <c r="W7" i="4"/>
  <c r="W6" i="4" s="1"/>
  <c r="T42" i="4"/>
  <c r="T40" i="4"/>
  <c r="T22" i="4"/>
  <c r="T21" i="4"/>
  <c r="T6" i="4"/>
  <c r="T38" i="4"/>
  <c r="T19" i="4"/>
  <c r="T20" i="4"/>
  <c r="S13" i="6"/>
  <c r="T45" i="5"/>
  <c r="W43" i="5" s="1"/>
  <c r="AO27" i="6"/>
  <c r="AM27" i="6"/>
  <c r="AN27" i="6" s="1"/>
  <c r="AE5" i="6"/>
  <c r="AP5" i="6" s="1"/>
  <c r="X3" i="4" s="1"/>
  <c r="X11" i="4" l="1"/>
  <c r="X36" i="4"/>
  <c r="X37" i="4"/>
  <c r="X30" i="4"/>
  <c r="X29" i="4"/>
  <c r="X32" i="4"/>
  <c r="X31" i="4"/>
  <c r="X27" i="4"/>
  <c r="X28" i="4"/>
  <c r="X35" i="4"/>
  <c r="X33" i="4"/>
  <c r="X34" i="4"/>
  <c r="X16" i="4"/>
  <c r="X9" i="4"/>
  <c r="X10" i="4"/>
  <c r="X24" i="4"/>
  <c r="X25" i="4"/>
  <c r="X15" i="4"/>
  <c r="X26" i="4"/>
  <c r="X23" i="4"/>
  <c r="K44" i="4"/>
  <c r="L44" i="4" s="1"/>
  <c r="M44" i="4"/>
  <c r="N44" i="4" s="1"/>
  <c r="X14" i="4"/>
  <c r="J18" i="4"/>
  <c r="L12" i="4"/>
  <c r="O13" i="4"/>
  <c r="O12" i="4" s="1"/>
  <c r="O18" i="4" s="1"/>
  <c r="O39" i="4" s="1"/>
  <c r="O41" i="4" s="1"/>
  <c r="O43" i="4" s="1"/>
  <c r="N13" i="4"/>
  <c r="E12" i="4"/>
  <c r="E18" i="4" s="1"/>
  <c r="E39" i="4" s="1"/>
  <c r="E41" i="4" s="1"/>
  <c r="E43" i="4" s="1"/>
  <c r="F13" i="4"/>
  <c r="G13" i="4"/>
  <c r="G12" i="4" s="1"/>
  <c r="G18" i="4" s="1"/>
  <c r="G39" i="4" s="1"/>
  <c r="G41" i="4" s="1"/>
  <c r="G43" i="4" s="1"/>
  <c r="P43" i="6"/>
  <c r="T43" i="6" s="1"/>
  <c r="V8" i="4"/>
  <c r="V17" i="4"/>
  <c r="V7" i="4"/>
  <c r="V40" i="4"/>
  <c r="V42" i="4"/>
  <c r="V20" i="4"/>
  <c r="V21" i="4"/>
  <c r="V22" i="4"/>
  <c r="V19" i="4"/>
  <c r="V6" i="4"/>
  <c r="V38" i="4"/>
  <c r="AP27" i="6"/>
  <c r="W45" i="5"/>
  <c r="Z43" i="5" s="1"/>
  <c r="H43" i="6"/>
  <c r="L43" i="6" s="1"/>
  <c r="BK29" i="7"/>
  <c r="B44" i="6"/>
  <c r="AB37" i="6"/>
  <c r="AB7" i="6"/>
  <c r="O44" i="4" l="1"/>
  <c r="P44" i="4" s="1"/>
  <c r="G44" i="4"/>
  <c r="H44" i="4" s="1"/>
  <c r="M45" i="4"/>
  <c r="E44" i="4"/>
  <c r="F44" i="4" s="1"/>
  <c r="K45" i="4"/>
  <c r="Q13" i="4"/>
  <c r="Q12" i="4" s="1"/>
  <c r="Q18" i="4" s="1"/>
  <c r="Q39" i="4" s="1"/>
  <c r="Q41" i="4" s="1"/>
  <c r="Q43" i="4" s="1"/>
  <c r="P13" i="4"/>
  <c r="N12" i="4"/>
  <c r="L18" i="4"/>
  <c r="J39" i="4"/>
  <c r="H13" i="4"/>
  <c r="F12" i="4"/>
  <c r="X8" i="4"/>
  <c r="X17" i="4"/>
  <c r="X7" i="4"/>
  <c r="X42" i="4"/>
  <c r="X40" i="4"/>
  <c r="X22" i="4"/>
  <c r="X6" i="4"/>
  <c r="X38" i="4"/>
  <c r="X19" i="4"/>
  <c r="X21" i="4"/>
  <c r="X20" i="4"/>
  <c r="Z45" i="5"/>
  <c r="AC43" i="5" s="1"/>
  <c r="AE35" i="6"/>
  <c r="E45" i="4" l="1"/>
  <c r="G45" i="4"/>
  <c r="Q44" i="4"/>
  <c r="R44" i="4" s="1"/>
  <c r="O45" i="4"/>
  <c r="J41" i="4"/>
  <c r="L39" i="4"/>
  <c r="N18" i="4"/>
  <c r="S13" i="4"/>
  <c r="S12" i="4" s="1"/>
  <c r="S18" i="4" s="1"/>
  <c r="S39" i="4" s="1"/>
  <c r="S41" i="4" s="1"/>
  <c r="S43" i="4" s="1"/>
  <c r="R13" i="4"/>
  <c r="P12" i="4"/>
  <c r="H12" i="4"/>
  <c r="F18" i="4"/>
  <c r="AC45" i="5"/>
  <c r="AF43" i="5" s="1"/>
  <c r="Q45" i="4" l="1"/>
  <c r="S44" i="4"/>
  <c r="T44" i="4" s="1"/>
  <c r="U13" i="4"/>
  <c r="U12" i="4" s="1"/>
  <c r="U18" i="4" s="1"/>
  <c r="U39" i="4" s="1"/>
  <c r="U41" i="4" s="1"/>
  <c r="U43" i="4" s="1"/>
  <c r="T13" i="4"/>
  <c r="R12" i="4"/>
  <c r="N39" i="4"/>
  <c r="L41" i="4"/>
  <c r="P18" i="4"/>
  <c r="I47" i="4"/>
  <c r="J43" i="4"/>
  <c r="H18" i="4"/>
  <c r="F39" i="4"/>
  <c r="AF45" i="5"/>
  <c r="AI43" i="5" s="1"/>
  <c r="S45" i="4" l="1"/>
  <c r="U44" i="4"/>
  <c r="V44" i="4" s="1"/>
  <c r="K47" i="4"/>
  <c r="L43" i="4"/>
  <c r="N41" i="4"/>
  <c r="R18" i="4"/>
  <c r="I50" i="4"/>
  <c r="J45" i="4"/>
  <c r="P39" i="4"/>
  <c r="W13" i="4"/>
  <c r="W12" i="4" s="1"/>
  <c r="W18" i="4" s="1"/>
  <c r="W39" i="4" s="1"/>
  <c r="W41" i="4" s="1"/>
  <c r="W43" i="4" s="1"/>
  <c r="V13" i="4"/>
  <c r="T12" i="4"/>
  <c r="F41" i="4"/>
  <c r="H39" i="4"/>
  <c r="AI45" i="5"/>
  <c r="AL43" i="5" s="1"/>
  <c r="U45" i="4" l="1"/>
  <c r="W44" i="4"/>
  <c r="X44" i="4" s="1"/>
  <c r="R39" i="4"/>
  <c r="T18" i="4"/>
  <c r="X13" i="4"/>
  <c r="V12" i="4"/>
  <c r="N43" i="4"/>
  <c r="M47" i="4"/>
  <c r="P41" i="4"/>
  <c r="K50" i="4"/>
  <c r="L45" i="4"/>
  <c r="H41" i="4"/>
  <c r="E47" i="4"/>
  <c r="F43" i="4"/>
  <c r="AL45" i="5"/>
  <c r="AO43" i="5" s="1"/>
  <c r="W45" i="4" l="1"/>
  <c r="V18" i="4"/>
  <c r="X12" i="4"/>
  <c r="T39" i="4"/>
  <c r="P43" i="4"/>
  <c r="O47" i="4"/>
  <c r="M50" i="4"/>
  <c r="N45" i="4"/>
  <c r="R41" i="4"/>
  <c r="E50" i="4"/>
  <c r="F45" i="4"/>
  <c r="G47" i="4"/>
  <c r="H43" i="4"/>
  <c r="AO45" i="5"/>
  <c r="O50" i="4" l="1"/>
  <c r="P45" i="4"/>
  <c r="T41" i="4"/>
  <c r="Q47" i="4"/>
  <c r="R43" i="4"/>
  <c r="X18" i="4"/>
  <c r="V39" i="4"/>
  <c r="G50" i="4"/>
  <c r="H45" i="4"/>
  <c r="X39" i="4" l="1"/>
  <c r="Q50" i="4"/>
  <c r="R45" i="4"/>
  <c r="T43" i="4"/>
  <c r="S47" i="4"/>
  <c r="V41" i="4"/>
  <c r="D50" i="4"/>
  <c r="D51" i="4" s="1"/>
  <c r="E51" i="4" s="1"/>
  <c r="G51" i="4" s="1"/>
  <c r="I51" i="4" s="1"/>
  <c r="K51" i="4" s="1"/>
  <c r="M51" i="4" s="1"/>
  <c r="O51" i="4" s="1"/>
  <c r="V43" i="4" l="1"/>
  <c r="U47" i="4"/>
  <c r="S50" i="4"/>
  <c r="T45" i="4"/>
  <c r="Q51" i="4"/>
  <c r="X41" i="4"/>
  <c r="W47" i="4" l="1"/>
  <c r="X43" i="4"/>
  <c r="S51" i="4"/>
  <c r="U50" i="4"/>
  <c r="V45" i="4"/>
  <c r="U51" i="4" l="1"/>
  <c r="W50" i="4"/>
  <c r="X45" i="4"/>
  <c r="W51" i="4" l="1"/>
</calcChain>
</file>

<file path=xl/comments1.xml><?xml version="1.0" encoding="utf-8"?>
<comments xmlns="http://schemas.openxmlformats.org/spreadsheetml/2006/main">
  <authors>
    <author>mitos</author>
  </authors>
  <commentList>
    <comment ref="F4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mitos:次ページ経営者略歴欄に入力すると反映されます。</t>
        </r>
      </text>
    </comment>
    <comment ref="F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mitos:次ページ経営者略歴欄に入力すると反映されます。</t>
        </r>
      </text>
    </comment>
  </commentList>
</comments>
</file>

<file path=xl/comments2.xml><?xml version="1.0" encoding="utf-8"?>
<comments xmlns="http://schemas.openxmlformats.org/spreadsheetml/2006/main">
  <authors>
    <author>mitos</author>
  </authors>
  <commentList>
    <comment ref="H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初月のみ入力</t>
        </r>
      </text>
    </comment>
  </commentList>
</comments>
</file>

<file path=xl/comments3.xml><?xml version="1.0" encoding="utf-8"?>
<comments xmlns="http://schemas.openxmlformats.org/spreadsheetml/2006/main">
  <authors>
    <author>mitos</author>
  </authors>
  <commentList>
    <comment ref="C4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元金据え置き等で返済が発生しない場合は「0」と入力してください。</t>
        </r>
      </text>
    </comment>
    <comment ref="C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借入が発生しない年度は「0」と入力してください。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mitos</author>
  </authors>
  <commentList>
    <comment ref="C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元金据え置き等で返済が発生しない場合は「0」と入力してください。</t>
        </r>
      </text>
    </comment>
    <comment ref="C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借入が発生しない年度は「0」と入力してください。</t>
        </r>
      </text>
    </comment>
  </commentList>
</comments>
</file>

<file path=xl/sharedStrings.xml><?xml version="1.0" encoding="utf-8"?>
<sst xmlns="http://schemas.openxmlformats.org/spreadsheetml/2006/main" count="331" uniqueCount="128">
  <si>
    <t>住所</t>
    <rPh sb="0" eb="2">
      <t>ジュウショ</t>
    </rPh>
    <phoneticPr fontId="10"/>
  </si>
  <si>
    <t>氏名</t>
    <rPh sb="0" eb="2">
      <t>シメイ</t>
    </rPh>
    <phoneticPr fontId="10"/>
  </si>
  <si>
    <t>経営者略歴</t>
    <rPh sb="0" eb="3">
      <t>ケイエイシャ</t>
    </rPh>
    <rPh sb="3" eb="5">
      <t>リャクレキ</t>
    </rPh>
    <phoneticPr fontId="4"/>
  </si>
  <si>
    <t>氏名</t>
    <rPh sb="0" eb="2">
      <t>シメイ</t>
    </rPh>
    <phoneticPr fontId="4"/>
  </si>
  <si>
    <t>経営理念</t>
    <rPh sb="0" eb="2">
      <t>ケイエイ</t>
    </rPh>
    <rPh sb="2" eb="4">
      <t>リネン</t>
    </rPh>
    <phoneticPr fontId="4"/>
  </si>
  <si>
    <t>生年月日</t>
    <rPh sb="0" eb="2">
      <t>セイネン</t>
    </rPh>
    <rPh sb="2" eb="4">
      <t>ガッピ</t>
    </rPh>
    <phoneticPr fontId="4"/>
  </si>
  <si>
    <t>住所</t>
    <rPh sb="0" eb="2">
      <t>ジュウショ</t>
    </rPh>
    <phoneticPr fontId="4"/>
  </si>
  <si>
    <t>連絡先</t>
    <rPh sb="0" eb="3">
      <t>レンラクサキ</t>
    </rPh>
    <phoneticPr fontId="4"/>
  </si>
  <si>
    <t>店舗概要</t>
    <rPh sb="0" eb="2">
      <t>テンポ</t>
    </rPh>
    <rPh sb="2" eb="4">
      <t>ガイヨウ</t>
    </rPh>
    <phoneticPr fontId="10"/>
  </si>
  <si>
    <t>年(和暦)</t>
    <rPh sb="0" eb="1">
      <t>ネン</t>
    </rPh>
    <rPh sb="2" eb="4">
      <t>ワレキ</t>
    </rPh>
    <phoneticPr fontId="4"/>
  </si>
  <si>
    <t>月</t>
  </si>
  <si>
    <t>履歴</t>
    <rPh sb="0" eb="2">
      <t>リレキ</t>
    </rPh>
    <phoneticPr fontId="4"/>
  </si>
  <si>
    <t>営業戦略</t>
    <rPh sb="0" eb="2">
      <t>エイギョウ</t>
    </rPh>
    <rPh sb="2" eb="4">
      <t>センリャク</t>
    </rPh>
    <phoneticPr fontId="4"/>
  </si>
  <si>
    <t>アピール
ポイント</t>
    <phoneticPr fontId="4"/>
  </si>
  <si>
    <t>資産・お借入の状況</t>
    <rPh sb="0" eb="2">
      <t>シサン</t>
    </rPh>
    <rPh sb="4" eb="6">
      <t>カリイレ</t>
    </rPh>
    <rPh sb="7" eb="9">
      <t>ジョウキョウ</t>
    </rPh>
    <phoneticPr fontId="4"/>
  </si>
  <si>
    <t>取扱商品
・
サービス</t>
    <rPh sb="0" eb="4">
      <t>トリアツカイショウヒン</t>
    </rPh>
    <phoneticPr fontId="4"/>
  </si>
  <si>
    <t>【金融資産】</t>
    <rPh sb="1" eb="3">
      <t>キンユウ</t>
    </rPh>
    <rPh sb="3" eb="5">
      <t>シサン</t>
    </rPh>
    <phoneticPr fontId="4"/>
  </si>
  <si>
    <t>(単位:千円)</t>
    <rPh sb="1" eb="3">
      <t>タンイ</t>
    </rPh>
    <rPh sb="4" eb="6">
      <t>センエン</t>
    </rPh>
    <phoneticPr fontId="4"/>
  </si>
  <si>
    <t>【不動産】</t>
    <rPh sb="1" eb="4">
      <t>フドウサン</t>
    </rPh>
    <phoneticPr fontId="4"/>
  </si>
  <si>
    <t>預け先名</t>
    <rPh sb="0" eb="1">
      <t>アズ</t>
    </rPh>
    <rPh sb="2" eb="3">
      <t>サキ</t>
    </rPh>
    <rPh sb="3" eb="4">
      <t>メイ</t>
    </rPh>
    <phoneticPr fontId="4"/>
  </si>
  <si>
    <t>種別</t>
    <rPh sb="0" eb="2">
      <t>シュベツ</t>
    </rPh>
    <phoneticPr fontId="4"/>
  </si>
  <si>
    <t>金額</t>
    <rPh sb="0" eb="2">
      <t>キンガク</t>
    </rPh>
    <phoneticPr fontId="4"/>
  </si>
  <si>
    <t>種類</t>
    <rPh sb="0" eb="2">
      <t>シュルイ</t>
    </rPh>
    <phoneticPr fontId="4"/>
  </si>
  <si>
    <t>所在地</t>
    <rPh sb="0" eb="3">
      <t>ショザイチ</t>
    </rPh>
    <phoneticPr fontId="4"/>
  </si>
  <si>
    <t>計</t>
    <rPh sb="0" eb="1">
      <t>ケイ</t>
    </rPh>
    <phoneticPr fontId="4"/>
  </si>
  <si>
    <t>【お借入】</t>
    <rPh sb="2" eb="4">
      <t>カリイレ</t>
    </rPh>
    <phoneticPr fontId="4"/>
  </si>
  <si>
    <t>お借入先名</t>
    <rPh sb="1" eb="3">
      <t>カリイレ</t>
    </rPh>
    <rPh sb="3" eb="4">
      <t>サキ</t>
    </rPh>
    <rPh sb="4" eb="5">
      <t>メイ</t>
    </rPh>
    <phoneticPr fontId="4"/>
  </si>
  <si>
    <t>お使い道</t>
    <rPh sb="1" eb="2">
      <t>ツカ</t>
    </rPh>
    <rPh sb="3" eb="4">
      <t>ミチ</t>
    </rPh>
    <phoneticPr fontId="4"/>
  </si>
  <si>
    <t>お借入残高</t>
    <rPh sb="1" eb="3">
      <t>カリイレ</t>
    </rPh>
    <rPh sb="3" eb="5">
      <t>ザンダカ</t>
    </rPh>
    <phoneticPr fontId="4"/>
  </si>
  <si>
    <t>年間返済額</t>
    <rPh sb="0" eb="2">
      <t>ネンカン</t>
    </rPh>
    <rPh sb="2" eb="4">
      <t>ヘンサイ</t>
    </rPh>
    <rPh sb="4" eb="5">
      <t>ガク</t>
    </rPh>
    <phoneticPr fontId="4"/>
  </si>
  <si>
    <t>□事業 □住宅 □車 □教育 □カード □その他</t>
    <rPh sb="1" eb="3">
      <t>ジギョウ</t>
    </rPh>
    <rPh sb="5" eb="7">
      <t>ジュウタク</t>
    </rPh>
    <rPh sb="9" eb="10">
      <t>クルマ</t>
    </rPh>
    <rPh sb="12" eb="14">
      <t>キョウイク</t>
    </rPh>
    <rPh sb="23" eb="24">
      <t>ホカ</t>
    </rPh>
    <phoneticPr fontId="4"/>
  </si>
  <si>
    <t>組織体制</t>
    <phoneticPr fontId="4"/>
  </si>
  <si>
    <t>年間返済額計:</t>
    <phoneticPr fontId="10"/>
  </si>
  <si>
    <t>事業の具体的内容</t>
    <rPh sb="0" eb="2">
      <t>ジギョウ</t>
    </rPh>
    <rPh sb="3" eb="6">
      <t>グタイテキ</t>
    </rPh>
    <rPh sb="6" eb="8">
      <t>ナイヨウ</t>
    </rPh>
    <phoneticPr fontId="4"/>
  </si>
  <si>
    <t>事業概要</t>
    <rPh sb="0" eb="2">
      <t>ジギョウ</t>
    </rPh>
    <rPh sb="2" eb="4">
      <t>ガイヨウ</t>
    </rPh>
    <phoneticPr fontId="10"/>
  </si>
  <si>
    <t>≪役割≫</t>
    <rPh sb="1" eb="3">
      <t>ヤクワリ</t>
    </rPh>
    <phoneticPr fontId="10"/>
  </si>
  <si>
    <t>創業動機</t>
    <rPh sb="0" eb="2">
      <t>ソウギョウ</t>
    </rPh>
    <rPh sb="2" eb="4">
      <t>ドウキ</t>
    </rPh>
    <phoneticPr fontId="4"/>
  </si>
  <si>
    <t>市場ニーズ</t>
    <phoneticPr fontId="4"/>
  </si>
  <si>
    <t>資金計画</t>
    <rPh sb="0" eb="2">
      <t>シキン</t>
    </rPh>
    <rPh sb="2" eb="4">
      <t>ケイカク</t>
    </rPh>
    <phoneticPr fontId="4"/>
  </si>
  <si>
    <t>投資計画</t>
    <rPh sb="0" eb="2">
      <t>トウシ</t>
    </rPh>
    <rPh sb="2" eb="4">
      <t>ケイカク</t>
    </rPh>
    <phoneticPr fontId="4"/>
  </si>
  <si>
    <t>項目</t>
    <rPh sb="0" eb="2">
      <t>コウモク</t>
    </rPh>
    <phoneticPr fontId="4"/>
  </si>
  <si>
    <t>金額</t>
    <rPh sb="0" eb="2">
      <t>キンガク</t>
    </rPh>
    <phoneticPr fontId="10"/>
  </si>
  <si>
    <t>説明</t>
    <rPh sb="0" eb="2">
      <t>セツメイ</t>
    </rPh>
    <phoneticPr fontId="10"/>
  </si>
  <si>
    <t>ターゲット</t>
    <phoneticPr fontId="4"/>
  </si>
  <si>
    <t>小計</t>
  </si>
  <si>
    <t>運転資金</t>
    <rPh sb="0" eb="2">
      <t>ウンテン</t>
    </rPh>
    <rPh sb="2" eb="4">
      <t>シキン</t>
    </rPh>
    <phoneticPr fontId="10"/>
  </si>
  <si>
    <t>合計</t>
    <rPh sb="0" eb="2">
      <t>ゴウケイ</t>
    </rPh>
    <phoneticPr fontId="10"/>
  </si>
  <si>
    <t>競合調査</t>
    <rPh sb="0" eb="2">
      <t>キョウゴウ</t>
    </rPh>
    <rPh sb="2" eb="4">
      <t>チョウサ</t>
    </rPh>
    <phoneticPr fontId="4"/>
  </si>
  <si>
    <t>調達計画</t>
    <rPh sb="0" eb="2">
      <t>チョウタツ</t>
    </rPh>
    <rPh sb="2" eb="4">
      <t>ケイカク</t>
    </rPh>
    <phoneticPr fontId="4"/>
  </si>
  <si>
    <t>収支計画</t>
    <rPh sb="0" eb="2">
      <t>シュウシ</t>
    </rPh>
    <rPh sb="2" eb="4">
      <t>ケイカク</t>
    </rPh>
    <phoneticPr fontId="10"/>
  </si>
  <si>
    <t>売上高</t>
    <rPh sb="0" eb="2">
      <t>ウリアゲ</t>
    </rPh>
    <rPh sb="2" eb="3">
      <t>タカ</t>
    </rPh>
    <phoneticPr fontId="10"/>
  </si>
  <si>
    <t>販売費および一般管理費</t>
    <rPh sb="0" eb="3">
      <t>ハンバイヒ</t>
    </rPh>
    <rPh sb="6" eb="8">
      <t>イッパン</t>
    </rPh>
    <rPh sb="8" eb="11">
      <t>カンリヒ</t>
    </rPh>
    <phoneticPr fontId="10"/>
  </si>
  <si>
    <t>初年度</t>
    <rPh sb="0" eb="3">
      <t>ショネンド</t>
    </rPh>
    <phoneticPr fontId="10"/>
  </si>
  <si>
    <t>2年目</t>
    <rPh sb="1" eb="3">
      <t>ネンメ</t>
    </rPh>
    <phoneticPr fontId="10"/>
  </si>
  <si>
    <t>３年目</t>
    <rPh sb="1" eb="3">
      <t>ネンメ</t>
    </rPh>
    <phoneticPr fontId="10"/>
  </si>
  <si>
    <t>対前年比</t>
    <phoneticPr fontId="10"/>
  </si>
  <si>
    <t>対前年比</t>
    <rPh sb="0" eb="1">
      <t>タイ</t>
    </rPh>
    <rPh sb="1" eb="3">
      <t>ゼンネン</t>
    </rPh>
    <rPh sb="3" eb="4">
      <t>ヒ</t>
    </rPh>
    <phoneticPr fontId="10"/>
  </si>
  <si>
    <t>合計額</t>
    <rPh sb="0" eb="2">
      <t>ゴウケイ</t>
    </rPh>
    <rPh sb="2" eb="3">
      <t>ガク</t>
    </rPh>
    <phoneticPr fontId="10"/>
  </si>
  <si>
    <t>説明・内容・根拠等</t>
    <rPh sb="0" eb="2">
      <t>セツメイ</t>
    </rPh>
    <rPh sb="3" eb="5">
      <t>ナイヨウ</t>
    </rPh>
    <rPh sb="6" eb="8">
      <t>コンキョ</t>
    </rPh>
    <rPh sb="8" eb="9">
      <t>ナド</t>
    </rPh>
    <phoneticPr fontId="10"/>
  </si>
  <si>
    <t>売上原価</t>
    <rPh sb="0" eb="2">
      <t>ウリアゲ</t>
    </rPh>
    <rPh sb="2" eb="4">
      <t>ゲンカ</t>
    </rPh>
    <phoneticPr fontId="10"/>
  </si>
  <si>
    <t>原価率</t>
    <rPh sb="0" eb="2">
      <t>ゲンカ</t>
    </rPh>
    <rPh sb="2" eb="3">
      <t>リツ</t>
    </rPh>
    <phoneticPr fontId="10"/>
  </si>
  <si>
    <t>収支・返済計画</t>
    <rPh sb="0" eb="2">
      <t>シュウシ</t>
    </rPh>
    <rPh sb="3" eb="5">
      <t>ヘンサイ</t>
    </rPh>
    <rPh sb="5" eb="7">
      <t>ケイカク</t>
    </rPh>
    <phoneticPr fontId="4"/>
  </si>
  <si>
    <t>開業までのスケジュールおよび資金繰り計画</t>
    <rPh sb="14" eb="16">
      <t>シキン</t>
    </rPh>
    <rPh sb="16" eb="17">
      <t>グ</t>
    </rPh>
    <rPh sb="18" eb="20">
      <t>ケイカク</t>
    </rPh>
    <phoneticPr fontId="4"/>
  </si>
  <si>
    <t>●</t>
    <phoneticPr fontId="4"/>
  </si>
  <si>
    <t>・・・・完了日/期日</t>
  </si>
  <si>
    <t>開業⇒</t>
    <rPh sb="0" eb="2">
      <t>カイギョウ</t>
    </rPh>
    <phoneticPr fontId="4"/>
  </si>
  <si>
    <t>合計</t>
    <rPh sb="0" eb="2">
      <t>ゴウケイ</t>
    </rPh>
    <phoneticPr fontId="4"/>
  </si>
  <si>
    <t>スケジュール</t>
    <phoneticPr fontId="4"/>
  </si>
  <si>
    <t>資金繰り</t>
    <rPh sb="0" eb="2">
      <t>シキン</t>
    </rPh>
    <rPh sb="2" eb="3">
      <t>グ</t>
    </rPh>
    <phoneticPr fontId="4"/>
  </si>
  <si>
    <t>収入</t>
    <rPh sb="0" eb="2">
      <t>シュウニュウ</t>
    </rPh>
    <phoneticPr fontId="4"/>
  </si>
  <si>
    <t>収入計</t>
  </si>
  <si>
    <t>支出</t>
    <rPh sb="0" eb="2">
      <t>シシュツ</t>
    </rPh>
    <phoneticPr fontId="4"/>
  </si>
  <si>
    <t>支出計</t>
  </si>
  <si>
    <t>収支差</t>
  </si>
  <si>
    <t>現金残</t>
    <rPh sb="0" eb="2">
      <t>ゲンキン</t>
    </rPh>
    <rPh sb="2" eb="3">
      <t>ザン</t>
    </rPh>
    <phoneticPr fontId="10"/>
  </si>
  <si>
    <t>-</t>
    <phoneticPr fontId="4"/>
  </si>
  <si>
    <t>返済元金</t>
    <phoneticPr fontId="10"/>
  </si>
  <si>
    <t>返済後現金残</t>
    <rPh sb="3" eb="5">
      <t>ゲンキン</t>
    </rPh>
    <rPh sb="5" eb="6">
      <t>ザン</t>
    </rPh>
    <phoneticPr fontId="10"/>
  </si>
  <si>
    <t>長期収支計画</t>
    <rPh sb="0" eb="2">
      <t>チョウキ</t>
    </rPh>
    <rPh sb="2" eb="4">
      <t>シュウシ</t>
    </rPh>
    <rPh sb="4" eb="6">
      <t>ケイカク</t>
    </rPh>
    <phoneticPr fontId="4"/>
  </si>
  <si>
    <t>1年目</t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</si>
  <si>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</si>
  <si>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</si>
  <si>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</si>
  <si>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</si>
  <si>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</si>
  <si>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</si>
  <si>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</si>
  <si>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</si>
  <si>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</si>
  <si>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比率</t>
  </si>
  <si>
    <t>売上高</t>
  </si>
  <si>
    <t>売上原価</t>
  </si>
  <si>
    <t>売上総利益</t>
  </si>
  <si>
    <t>販売費及び一般管理費</t>
  </si>
  <si>
    <t>営業利益</t>
  </si>
  <si>
    <t>営業外損益</t>
  </si>
  <si>
    <t>経常利益</t>
  </si>
  <si>
    <t>特別損益</t>
  </si>
  <si>
    <t>税引前当期純利益</t>
  </si>
  <si>
    <t>税等</t>
    <rPh sb="0" eb="1">
      <t>ゼイ</t>
    </rPh>
    <rPh sb="1" eb="2">
      <t>ナド</t>
    </rPh>
    <phoneticPr fontId="4"/>
  </si>
  <si>
    <t>税引後当期純利益</t>
    <rPh sb="2" eb="3">
      <t>ゴ</t>
    </rPh>
    <phoneticPr fontId="10"/>
  </si>
  <si>
    <t>簡易キャッシュフロー</t>
    <phoneticPr fontId="10"/>
  </si>
  <si>
    <t>創業運転資金</t>
    <rPh sb="0" eb="2">
      <t>ソウギョウ</t>
    </rPh>
    <rPh sb="2" eb="4">
      <t>ウンテン</t>
    </rPh>
    <rPh sb="4" eb="6">
      <t>シキン</t>
    </rPh>
    <phoneticPr fontId="4"/>
  </si>
  <si>
    <t>返済元金</t>
  </si>
  <si>
    <t>返済後キャッシュフロー</t>
    <phoneticPr fontId="10"/>
  </si>
  <si>
    <t>キャッシュフロー累計</t>
    <phoneticPr fontId="10"/>
  </si>
  <si>
    <t>借入金</t>
    <phoneticPr fontId="10"/>
  </si>
  <si>
    <t>-</t>
    <phoneticPr fontId="10"/>
  </si>
  <si>
    <t>借入金残</t>
    <rPh sb="3" eb="4">
      <t>ザン</t>
    </rPh>
    <phoneticPr fontId="10"/>
  </si>
  <si>
    <t>≪説明記入欄≫</t>
    <rPh sb="1" eb="3">
      <t>セツメイ</t>
    </rPh>
    <rPh sb="3" eb="5">
      <t>キニュウ</t>
    </rPh>
    <rPh sb="5" eb="6">
      <t>ラン</t>
    </rPh>
    <phoneticPr fontId="10"/>
  </si>
  <si>
    <t>(単位:千円)</t>
    <rPh sb="1" eb="3">
      <t>タンイ</t>
    </rPh>
    <rPh sb="4" eb="6">
      <t>センエン</t>
    </rPh>
    <phoneticPr fontId="10"/>
  </si>
  <si>
    <t>有価証券</t>
    <rPh sb="0" eb="2">
      <t>ユウカ</t>
    </rPh>
    <rPh sb="2" eb="4">
      <t>ショウケン</t>
    </rPh>
    <phoneticPr fontId="10"/>
  </si>
  <si>
    <t>他</t>
    <rPh sb="0" eb="1">
      <t>ホカ</t>
    </rPh>
    <phoneticPr fontId="10"/>
  </si>
  <si>
    <t>開業前</t>
    <phoneticPr fontId="10"/>
  </si>
  <si>
    <t>土地</t>
    <rPh sb="0" eb="2">
      <t>トチ</t>
    </rPh>
    <phoneticPr fontId="10"/>
  </si>
  <si>
    <t>面積/㎡</t>
    <phoneticPr fontId="10"/>
  </si>
  <si>
    <t>建物</t>
    <rPh sb="0" eb="2">
      <t>タテモノ</t>
    </rPh>
    <phoneticPr fontId="10"/>
  </si>
  <si>
    <t>当座預金</t>
    <rPh sb="0" eb="2">
      <t>トウザ</t>
    </rPh>
    <rPh sb="2" eb="4">
      <t>ヨキン</t>
    </rPh>
    <phoneticPr fontId="10"/>
  </si>
  <si>
    <t>普通預金</t>
    <rPh sb="0" eb="2">
      <t>フツウ</t>
    </rPh>
    <rPh sb="2" eb="4">
      <t>ヨキン</t>
    </rPh>
    <phoneticPr fontId="10"/>
  </si>
  <si>
    <t>定期預金</t>
    <rPh sb="0" eb="2">
      <t>テイキ</t>
    </rPh>
    <rPh sb="2" eb="4">
      <t>ヨキン</t>
    </rPh>
    <phoneticPr fontId="10"/>
  </si>
  <si>
    <t>定期積金</t>
    <rPh sb="0" eb="2">
      <t>テイキ</t>
    </rPh>
    <rPh sb="2" eb="3">
      <t>ツ</t>
    </rPh>
    <rPh sb="3" eb="4">
      <t>カネ</t>
    </rPh>
    <phoneticPr fontId="10"/>
  </si>
  <si>
    <t>減価償却費</t>
    <phoneticPr fontId="10"/>
  </si>
  <si>
    <t>差引金額</t>
    <rPh sb="0" eb="1">
      <t>サ</t>
    </rPh>
    <rPh sb="1" eb="2">
      <t>ヒ</t>
    </rPh>
    <rPh sb="2" eb="4">
      <t>キンガク</t>
    </rPh>
    <phoneticPr fontId="10"/>
  </si>
  <si>
    <t>青色申告特別控除</t>
    <rPh sb="0" eb="2">
      <t>アオイロ</t>
    </rPh>
    <rPh sb="2" eb="4">
      <t>シンコク</t>
    </rPh>
    <rPh sb="4" eb="6">
      <t>トクベツ</t>
    </rPh>
    <rPh sb="6" eb="8">
      <t>コウジョ</t>
    </rPh>
    <phoneticPr fontId="10"/>
  </si>
  <si>
    <t>税引前所得金額</t>
    <rPh sb="3" eb="5">
      <t>ショトク</t>
    </rPh>
    <rPh sb="5" eb="7">
      <t>キンガク</t>
    </rPh>
    <phoneticPr fontId="10"/>
  </si>
  <si>
    <t>所得税等</t>
    <rPh sb="0" eb="3">
      <t>ショトクゼイ</t>
    </rPh>
    <rPh sb="3" eb="4">
      <t>ナド</t>
    </rPh>
    <phoneticPr fontId="4"/>
  </si>
  <si>
    <t>税引後所得金額</t>
    <rPh sb="0" eb="2">
      <t>ゼイビ</t>
    </rPh>
    <rPh sb="2" eb="3">
      <t>アト</t>
    </rPh>
    <rPh sb="3" eb="5">
      <t>ショトク</t>
    </rPh>
    <rPh sb="5" eb="7">
      <t>キンガク</t>
    </rPh>
    <phoneticPr fontId="10"/>
  </si>
  <si>
    <t>作成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</si>
</sst>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#&quot;月&quot;"/>
    <numFmt numFmtId="177" formatCode="0.0%"/>
    <numFmt numFmtId="178" formatCode="#,##0;&quot;▲ &quot;#,##0"/>
    <numFmt numFmtId="179" formatCode="&quot;計&quot;&quot;画&quot;General&quot;年&quot;&quot;目&quot;"/>
    <numFmt numFmtId="180" formatCode="[&lt;=999]000;[&lt;=9999]000\-00;000\-0000"/>
    <numFmt numFmtId="181" formatCode="&quot;令和&quot;##&quot;年&quot;"/>
    <numFmt numFmtId="182" formatCode="[$-411]ggge&quot;年&quot;m&quot;月&quot;d&quot;日&quot;;@"/>
    <numFmt numFmtId="183" formatCode="#,###.0&quot;㎡&quot;"/>
    <numFmt numFmtId="184" formatCode="0.0%;&quot;▲&quot;0.0%"/>
  </numFmts>
  <fonts count="4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scheme val="minor"/>
    </font>
    <font>
      <b/>
      <sz val="72"/>
      <color indexed="8"/>
      <name val="游明朝 Light"/>
      <family val="1"/>
      <charset val="128"/>
    </font>
    <font>
      <sz val="24"/>
      <color rgb="FF002060"/>
      <name val="UD デジタル 教科書体 NP-B"/>
      <family val="1"/>
      <charset val="128"/>
    </font>
    <font>
      <sz val="24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b/>
      <u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rgb="FF002060"/>
      <name val="UD デジタル 教科書体 NP-B"/>
      <family val="1"/>
      <charset val="128"/>
    </font>
    <font>
      <b/>
      <sz val="1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1"/>
      <color rgb="FF002060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11"/>
      <color rgb="FF00206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rgb="FF00206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rgb="FF002060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hair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/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/>
      <bottom style="thin">
        <color theme="0" tint="-0.24994659260841701"/>
      </bottom>
      <diagonal/>
    </border>
    <border>
      <left/>
      <right style="hair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/>
      <diagonal/>
    </border>
    <border diagonalUp="1">
      <left style="thin">
        <color theme="0" tint="-0.24994659260841701"/>
      </left>
      <right/>
      <top style="thin">
        <color theme="0" tint="-0.24994659260841701"/>
      </top>
      <bottom/>
      <diagonal style="hair">
        <color theme="0" tint="-0.24994659260841701"/>
      </diagonal>
    </border>
    <border diagonalUp="1">
      <left/>
      <right style="thin">
        <color theme="0" tint="-0.24994659260841701"/>
      </right>
      <top style="thin">
        <color theme="0" tint="-0.24994659260841701"/>
      </top>
      <bottom/>
      <diagonal style="hair">
        <color theme="0" tint="-0.24994659260841701"/>
      </diagonal>
    </border>
    <border diagonalUp="1">
      <left style="thin">
        <color theme="0" tint="-0.24994659260841701"/>
      </left>
      <right/>
      <top/>
      <bottom style="thin">
        <color theme="0" tint="-0.24994659260841701"/>
      </bottom>
      <diagonal style="hair">
        <color theme="0" tint="-0.24994659260841701"/>
      </diagonal>
    </border>
    <border diagonalUp="1">
      <left/>
      <right style="thin">
        <color theme="0" tint="-0.24994659260841701"/>
      </right>
      <top/>
      <bottom style="thin">
        <color theme="0" tint="-0.24994659260841701"/>
      </bottom>
      <diagonal style="hair">
        <color theme="0" tint="-0.24994659260841701"/>
      </diagonal>
    </border>
    <border diagonalUp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 style="hair">
        <color theme="0" tint="-0.24994659260841701"/>
      </diagonal>
    </border>
    <border diagonalUp="1">
      <left style="thin">
        <color theme="0" tint="-0.24994659260841701"/>
      </left>
      <right style="thin">
        <color theme="0" tint="-0.24994659260841701"/>
      </right>
      <top/>
      <bottom/>
      <diagonal style="hair">
        <color theme="0" tint="-0.24994659260841701"/>
      </diagonal>
    </border>
    <border diagonalUp="1"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 style="hair">
        <color theme="0" tint="-0.24994659260841701"/>
      </diagonal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</borders>
  <cellStyleXfs count="10">
    <xf numFmtId="0" fontId="0" fillId="0" borderId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750">
    <xf numFmtId="0" fontId="0" fillId="0" borderId="0" xfId="0"/>
    <xf numFmtId="0" fontId="3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6" borderId="0" xfId="2" applyFont="1" applyFill="1">
      <alignment vertical="center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2" fillId="6" borderId="0" xfId="2" applyFont="1" applyFill="1">
      <alignment vertical="center"/>
    </xf>
    <xf numFmtId="0" fontId="3" fillId="6" borderId="0" xfId="2" applyFont="1" applyFill="1">
      <alignment vertical="center"/>
    </xf>
    <xf numFmtId="0" fontId="12" fillId="6" borderId="0" xfId="2" applyFont="1" applyFill="1" applyAlignment="1">
      <alignment horizontal="right" vertical="center"/>
    </xf>
    <xf numFmtId="0" fontId="12" fillId="6" borderId="0" xfId="2" applyFont="1" applyFill="1" applyAlignment="1">
      <alignment vertical="top"/>
    </xf>
    <xf numFmtId="0" fontId="12" fillId="6" borderId="0" xfId="2" applyFont="1" applyFill="1" applyAlignment="1">
      <alignment horizontal="right" vertical="top"/>
    </xf>
    <xf numFmtId="38" fontId="12" fillId="6" borderId="0" xfId="4" applyFont="1" applyFill="1" applyBorder="1" applyAlignment="1">
      <alignment horizontal="right" vertical="top"/>
    </xf>
    <xf numFmtId="38" fontId="12" fillId="0" borderId="0" xfId="4" applyFont="1" applyBorder="1" applyAlignment="1">
      <alignment horizontal="right" vertical="top"/>
    </xf>
    <xf numFmtId="0" fontId="14" fillId="6" borderId="0" xfId="2" applyFont="1" applyFill="1">
      <alignment vertical="center"/>
    </xf>
    <xf numFmtId="0" fontId="23" fillId="0" borderId="0" xfId="2" applyFont="1">
      <alignment vertical="center"/>
    </xf>
    <xf numFmtId="0" fontId="3" fillId="0" borderId="0" xfId="3" applyFont="1">
      <alignment vertical="center"/>
    </xf>
    <xf numFmtId="0" fontId="26" fillId="0" borderId="0" xfId="2" applyFont="1">
      <alignment vertical="center"/>
    </xf>
    <xf numFmtId="0" fontId="18" fillId="6" borderId="0" xfId="2" applyFont="1" applyFill="1">
      <alignment vertical="center"/>
    </xf>
    <xf numFmtId="0" fontId="18" fillId="0" borderId="0" xfId="2" applyFont="1">
      <alignment vertical="center"/>
    </xf>
    <xf numFmtId="0" fontId="16" fillId="0" borderId="0" xfId="2" applyFont="1" applyAlignment="1">
      <alignment vertical="top"/>
    </xf>
    <xf numFmtId="0" fontId="3" fillId="0" borderId="0" xfId="6" applyFont="1">
      <alignment vertical="center"/>
    </xf>
    <xf numFmtId="0" fontId="12" fillId="0" borderId="0" xfId="6" applyFont="1">
      <alignment vertical="center"/>
    </xf>
    <xf numFmtId="0" fontId="16" fillId="0" borderId="0" xfId="6" applyFont="1">
      <alignment vertical="center"/>
    </xf>
    <xf numFmtId="0" fontId="16" fillId="0" borderId="0" xfId="6" applyFont="1" applyAlignment="1">
      <alignment horizontal="right" vertical="center"/>
    </xf>
    <xf numFmtId="9" fontId="3" fillId="0" borderId="0" xfId="7" applyFont="1" applyAlignment="1">
      <alignment horizontal="center" vertical="center"/>
    </xf>
    <xf numFmtId="0" fontId="22" fillId="0" borderId="0" xfId="6" applyFont="1">
      <alignment vertical="center"/>
    </xf>
    <xf numFmtId="9" fontId="3" fillId="0" borderId="0" xfId="7" applyFont="1" applyBorder="1" applyAlignment="1">
      <alignment horizontal="center" vertical="center"/>
    </xf>
    <xf numFmtId="0" fontId="12" fillId="0" borderId="0" xfId="6" applyFont="1" applyAlignment="1">
      <alignment vertical="top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15" fillId="0" borderId="0" xfId="8" applyFont="1" applyFill="1" applyBorder="1" applyAlignment="1">
      <alignment vertical="center"/>
    </xf>
    <xf numFmtId="0" fontId="28" fillId="0" borderId="0" xfId="6" applyFont="1">
      <alignment vertical="center"/>
    </xf>
    <xf numFmtId="0" fontId="15" fillId="0" borderId="0" xfId="9" applyFont="1">
      <alignment vertical="center"/>
    </xf>
    <xf numFmtId="0" fontId="16" fillId="0" borderId="0" xfId="9" applyFont="1">
      <alignment vertical="center"/>
    </xf>
    <xf numFmtId="0" fontId="15" fillId="0" borderId="0" xfId="9" applyFont="1" applyAlignment="1">
      <alignment horizontal="right" vertical="center"/>
    </xf>
    <xf numFmtId="180" fontId="18" fillId="0" borderId="2" xfId="6" applyNumberFormat="1" applyFont="1" applyBorder="1">
      <alignment vertical="center"/>
    </xf>
    <xf numFmtId="38" fontId="3" fillId="0" borderId="0" xfId="8" applyFont="1" applyFill="1" applyBorder="1" applyAlignment="1">
      <alignment horizontal="right" vertical="center"/>
    </xf>
    <xf numFmtId="0" fontId="21" fillId="6" borderId="0" xfId="2" applyFont="1" applyFill="1">
      <alignment vertical="center"/>
    </xf>
    <xf numFmtId="0" fontId="3" fillId="6" borderId="10" xfId="2" applyFont="1" applyFill="1" applyBorder="1" applyAlignment="1">
      <alignment horizontal="right" vertical="center"/>
    </xf>
    <xf numFmtId="0" fontId="16" fillId="0" borderId="4" xfId="2" applyFont="1" applyBorder="1">
      <alignment vertical="center"/>
    </xf>
    <xf numFmtId="0" fontId="16" fillId="0" borderId="5" xfId="2" applyFont="1" applyBorder="1">
      <alignment vertical="center"/>
    </xf>
    <xf numFmtId="0" fontId="12" fillId="7" borderId="5" xfId="2" applyFont="1" applyFill="1" applyBorder="1" applyAlignment="1">
      <alignment horizontal="centerContinuous" vertical="center"/>
    </xf>
    <xf numFmtId="0" fontId="12" fillId="7" borderId="12" xfId="2" applyFont="1" applyFill="1" applyBorder="1" applyAlignment="1">
      <alignment horizontal="centerContinuous" vertical="center"/>
    </xf>
    <xf numFmtId="0" fontId="12" fillId="6" borderId="7" xfId="2" applyFont="1" applyFill="1" applyBorder="1" applyAlignment="1">
      <alignment horizontal="right" vertical="center"/>
    </xf>
    <xf numFmtId="0" fontId="3" fillId="6" borderId="8" xfId="2" applyFont="1" applyFill="1" applyBorder="1" applyAlignment="1">
      <alignment horizontal="right" vertical="center"/>
    </xf>
    <xf numFmtId="0" fontId="12" fillId="7" borderId="57" xfId="2" applyFont="1" applyFill="1" applyBorder="1" applyAlignment="1">
      <alignment horizontal="centerContinuous" vertical="center"/>
    </xf>
    <xf numFmtId="0" fontId="12" fillId="7" borderId="33" xfId="2" applyFont="1" applyFill="1" applyBorder="1" applyAlignment="1">
      <alignment horizontal="centerContinuous" vertical="center"/>
    </xf>
    <xf numFmtId="0" fontId="3" fillId="7" borderId="33" xfId="2" applyFont="1" applyFill="1" applyBorder="1" applyAlignment="1">
      <alignment horizontal="centerContinuous" vertical="center"/>
    </xf>
    <xf numFmtId="0" fontId="3" fillId="7" borderId="42" xfId="2" applyFont="1" applyFill="1" applyBorder="1" applyAlignment="1">
      <alignment horizontal="centerContinuous" vertical="center"/>
    </xf>
    <xf numFmtId="0" fontId="12" fillId="8" borderId="9" xfId="2" applyFont="1" applyFill="1" applyBorder="1" applyAlignment="1">
      <alignment horizontal="centerContinuous" vertical="center"/>
    </xf>
    <xf numFmtId="0" fontId="12" fillId="8" borderId="10" xfId="2" applyFont="1" applyFill="1" applyBorder="1" applyAlignment="1">
      <alignment horizontal="centerContinuous" vertical="center"/>
    </xf>
    <xf numFmtId="0" fontId="3" fillId="8" borderId="10" xfId="2" applyFont="1" applyFill="1" applyBorder="1" applyAlignment="1">
      <alignment horizontal="centerContinuous" vertical="center"/>
    </xf>
    <xf numFmtId="0" fontId="3" fillId="8" borderId="11" xfId="2" applyFont="1" applyFill="1" applyBorder="1" applyAlignment="1">
      <alignment horizontal="centerContinuous" vertical="center"/>
    </xf>
    <xf numFmtId="0" fontId="12" fillId="8" borderId="58" xfId="2" applyFont="1" applyFill="1" applyBorder="1" applyAlignment="1">
      <alignment horizontal="centerContinuous" vertical="center"/>
    </xf>
    <xf numFmtId="0" fontId="12" fillId="6" borderId="5" xfId="2" applyFont="1" applyFill="1" applyBorder="1">
      <alignment vertical="center"/>
    </xf>
    <xf numFmtId="38" fontId="18" fillId="6" borderId="5" xfId="1" applyFont="1" applyFill="1" applyBorder="1" applyAlignment="1">
      <alignment vertical="center"/>
    </xf>
    <xf numFmtId="0" fontId="22" fillId="6" borderId="5" xfId="2" applyFont="1" applyFill="1" applyBorder="1">
      <alignment vertical="center"/>
    </xf>
    <xf numFmtId="0" fontId="16" fillId="4" borderId="4" xfId="6" applyFont="1" applyFill="1" applyBorder="1">
      <alignment vertical="center"/>
    </xf>
    <xf numFmtId="0" fontId="16" fillId="4" borderId="5" xfId="6" applyFont="1" applyFill="1" applyBorder="1">
      <alignment vertical="center"/>
    </xf>
    <xf numFmtId="0" fontId="3" fillId="4" borderId="5" xfId="6" applyFont="1" applyFill="1" applyBorder="1">
      <alignment vertical="center"/>
    </xf>
    <xf numFmtId="0" fontId="16" fillId="4" borderId="5" xfId="6" applyFont="1" applyFill="1" applyBorder="1" applyAlignment="1">
      <alignment horizontal="centerContinuous" vertical="center"/>
    </xf>
    <xf numFmtId="0" fontId="18" fillId="0" borderId="6" xfId="6" applyFont="1" applyBorder="1">
      <alignment vertical="center"/>
    </xf>
    <xf numFmtId="0" fontId="3" fillId="0" borderId="6" xfId="6" applyFont="1" applyBorder="1">
      <alignment vertical="center"/>
    </xf>
    <xf numFmtId="0" fontId="3" fillId="0" borderId="8" xfId="6" applyFont="1" applyBorder="1">
      <alignment vertical="center"/>
    </xf>
    <xf numFmtId="0" fontId="18" fillId="0" borderId="6" xfId="6" applyFont="1" applyBorder="1" applyAlignment="1">
      <alignment horizontal="center" vertical="center"/>
    </xf>
    <xf numFmtId="0" fontId="16" fillId="4" borderId="7" xfId="6" applyFont="1" applyFill="1" applyBorder="1">
      <alignment vertical="center"/>
    </xf>
    <xf numFmtId="0" fontId="16" fillId="4" borderId="8" xfId="6" applyFont="1" applyFill="1" applyBorder="1">
      <alignment vertical="center"/>
    </xf>
    <xf numFmtId="0" fontId="3" fillId="4" borderId="8" xfId="6" applyFont="1" applyFill="1" applyBorder="1">
      <alignment vertical="center"/>
    </xf>
    <xf numFmtId="0" fontId="12" fillId="0" borderId="7" xfId="6" applyFont="1" applyBorder="1">
      <alignment vertical="center"/>
    </xf>
    <xf numFmtId="0" fontId="16" fillId="4" borderId="34" xfId="6" applyFont="1" applyFill="1" applyBorder="1" applyAlignment="1">
      <alignment horizontal="centerContinuous" vertical="center"/>
    </xf>
    <xf numFmtId="0" fontId="16" fillId="4" borderId="35" xfId="6" applyFont="1" applyFill="1" applyBorder="1" applyAlignment="1">
      <alignment horizontal="centerContinuous" vertical="center"/>
    </xf>
    <xf numFmtId="0" fontId="16" fillId="4" borderId="59" xfId="6" applyFont="1" applyFill="1" applyBorder="1">
      <alignment vertical="center"/>
    </xf>
    <xf numFmtId="0" fontId="16" fillId="4" borderId="60" xfId="6" applyFont="1" applyFill="1" applyBorder="1">
      <alignment vertical="center"/>
    </xf>
    <xf numFmtId="0" fontId="16" fillId="4" borderId="25" xfId="6" applyFont="1" applyFill="1" applyBorder="1" applyAlignment="1">
      <alignment horizontal="centerContinuous" vertical="center"/>
    </xf>
    <xf numFmtId="0" fontId="16" fillId="4" borderId="37" xfId="6" applyFont="1" applyFill="1" applyBorder="1" applyAlignment="1">
      <alignment horizontal="centerContinuous" vertical="center"/>
    </xf>
    <xf numFmtId="0" fontId="3" fillId="0" borderId="5" xfId="6" applyFont="1" applyBorder="1">
      <alignment vertical="center"/>
    </xf>
    <xf numFmtId="0" fontId="3" fillId="0" borderId="12" xfId="6" applyFont="1" applyBorder="1">
      <alignment vertical="center"/>
    </xf>
    <xf numFmtId="0" fontId="16" fillId="9" borderId="4" xfId="6" applyFont="1" applyFill="1" applyBorder="1">
      <alignment vertical="center"/>
    </xf>
    <xf numFmtId="0" fontId="16" fillId="9" borderId="5" xfId="6" applyFont="1" applyFill="1" applyBorder="1">
      <alignment vertical="center"/>
    </xf>
    <xf numFmtId="0" fontId="3" fillId="9" borderId="5" xfId="6" applyFont="1" applyFill="1" applyBorder="1">
      <alignment vertical="center"/>
    </xf>
    <xf numFmtId="0" fontId="16" fillId="9" borderId="34" xfId="6" applyFont="1" applyFill="1" applyBorder="1" applyAlignment="1">
      <alignment horizontal="centerContinuous" vertical="center"/>
    </xf>
    <xf numFmtId="0" fontId="16" fillId="9" borderId="5" xfId="6" applyFont="1" applyFill="1" applyBorder="1" applyAlignment="1">
      <alignment horizontal="centerContinuous" vertical="center"/>
    </xf>
    <xf numFmtId="0" fontId="16" fillId="9" borderId="12" xfId="6" applyFont="1" applyFill="1" applyBorder="1" applyAlignment="1">
      <alignment horizontal="centerContinuous" vertical="center"/>
    </xf>
    <xf numFmtId="0" fontId="16" fillId="9" borderId="7" xfId="6" applyFont="1" applyFill="1" applyBorder="1">
      <alignment vertical="center"/>
    </xf>
    <xf numFmtId="0" fontId="16" fillId="9" borderId="8" xfId="6" applyFont="1" applyFill="1" applyBorder="1">
      <alignment vertical="center"/>
    </xf>
    <xf numFmtId="0" fontId="3" fillId="9" borderId="8" xfId="6" applyFont="1" applyFill="1" applyBorder="1">
      <alignment vertical="center"/>
    </xf>
    <xf numFmtId="0" fontId="16" fillId="9" borderId="59" xfId="6" applyFont="1" applyFill="1" applyBorder="1">
      <alignment vertical="center"/>
    </xf>
    <xf numFmtId="0" fontId="16" fillId="0" borderId="40" xfId="6" applyFont="1" applyBorder="1" applyAlignment="1">
      <alignment horizontal="centerContinuous" vertical="center"/>
    </xf>
    <xf numFmtId="0" fontId="3" fillId="0" borderId="31" xfId="6" applyFont="1" applyBorder="1" applyAlignment="1">
      <alignment horizontal="centerContinuous" vertical="center"/>
    </xf>
    <xf numFmtId="0" fontId="16" fillId="0" borderId="31" xfId="6" applyFont="1" applyBorder="1" applyAlignment="1">
      <alignment horizontal="centerContinuous" vertical="center"/>
    </xf>
    <xf numFmtId="0" fontId="16" fillId="0" borderId="41" xfId="6" applyFont="1" applyBorder="1" applyAlignment="1">
      <alignment horizontal="centerContinuous" vertical="center"/>
    </xf>
    <xf numFmtId="0" fontId="16" fillId="0" borderId="32" xfId="6" applyFont="1" applyBorder="1" applyAlignment="1">
      <alignment horizontal="centerContinuous" vertical="center"/>
    </xf>
    <xf numFmtId="0" fontId="3" fillId="0" borderId="4" xfId="6" applyFont="1" applyBorder="1" applyAlignment="1">
      <alignment horizontal="center" vertical="center"/>
    </xf>
    <xf numFmtId="0" fontId="19" fillId="0" borderId="4" xfId="6" applyFont="1" applyBorder="1">
      <alignment vertical="center"/>
    </xf>
    <xf numFmtId="0" fontId="18" fillId="0" borderId="5" xfId="6" applyFont="1" applyBorder="1">
      <alignment vertical="center"/>
    </xf>
    <xf numFmtId="0" fontId="3" fillId="0" borderId="31" xfId="6" applyFont="1" applyBorder="1">
      <alignment vertical="center"/>
    </xf>
    <xf numFmtId="0" fontId="16" fillId="8" borderId="4" xfId="6" applyFont="1" applyFill="1" applyBorder="1">
      <alignment vertical="center"/>
    </xf>
    <xf numFmtId="0" fontId="16" fillId="8" borderId="5" xfId="6" applyFont="1" applyFill="1" applyBorder="1">
      <alignment vertical="center"/>
    </xf>
    <xf numFmtId="0" fontId="16" fillId="8" borderId="64" xfId="6" applyFont="1" applyFill="1" applyBorder="1" applyAlignment="1">
      <alignment horizontal="centerContinuous" vertical="center"/>
    </xf>
    <xf numFmtId="0" fontId="16" fillId="8" borderId="5" xfId="6" applyFont="1" applyFill="1" applyBorder="1" applyAlignment="1">
      <alignment horizontal="centerContinuous" vertical="center"/>
    </xf>
    <xf numFmtId="0" fontId="16" fillId="8" borderId="12" xfId="6" applyFont="1" applyFill="1" applyBorder="1" applyAlignment="1">
      <alignment horizontal="centerContinuous" vertical="center"/>
    </xf>
    <xf numFmtId="0" fontId="16" fillId="8" borderId="7" xfId="6" applyFont="1" applyFill="1" applyBorder="1">
      <alignment vertical="center"/>
    </xf>
    <xf numFmtId="0" fontId="16" fillId="8" borderId="8" xfId="6" applyFont="1" applyFill="1" applyBorder="1">
      <alignment vertical="center"/>
    </xf>
    <xf numFmtId="0" fontId="16" fillId="8" borderId="62" xfId="6" applyFont="1" applyFill="1" applyBorder="1">
      <alignment vertical="center"/>
    </xf>
    <xf numFmtId="0" fontId="18" fillId="0" borderId="12" xfId="6" applyFont="1" applyBorder="1">
      <alignment vertical="center"/>
    </xf>
    <xf numFmtId="0" fontId="16" fillId="0" borderId="23" xfId="6" applyFont="1" applyBorder="1" applyAlignment="1">
      <alignment horizontal="centerContinuous" vertical="center"/>
    </xf>
    <xf numFmtId="0" fontId="16" fillId="8" borderId="34" xfId="6" applyFont="1" applyFill="1" applyBorder="1" applyAlignment="1">
      <alignment horizontal="centerContinuous" vertical="center"/>
    </xf>
    <xf numFmtId="0" fontId="16" fillId="8" borderId="59" xfId="6" applyFont="1" applyFill="1" applyBorder="1">
      <alignment vertical="center"/>
    </xf>
    <xf numFmtId="0" fontId="28" fillId="0" borderId="0" xfId="0" applyFont="1" applyAlignment="1">
      <alignment vertical="center"/>
    </xf>
    <xf numFmtId="0" fontId="12" fillId="0" borderId="28" xfId="0" applyFont="1" applyBorder="1" applyAlignment="1">
      <alignment horizontal="right" vertical="center"/>
    </xf>
    <xf numFmtId="0" fontId="12" fillId="13" borderId="5" xfId="0" applyFont="1" applyFill="1" applyBorder="1" applyAlignment="1">
      <alignment vertical="center"/>
    </xf>
    <xf numFmtId="0" fontId="28" fillId="13" borderId="8" xfId="0" applyFont="1" applyFill="1" applyBorder="1" applyAlignment="1">
      <alignment vertical="center"/>
    </xf>
    <xf numFmtId="0" fontId="28" fillId="13" borderId="8" xfId="0" applyFont="1" applyFill="1" applyBorder="1" applyAlignment="1">
      <alignment horizontal="right" vertical="center"/>
    </xf>
    <xf numFmtId="0" fontId="12" fillId="0" borderId="28" xfId="0" applyFont="1" applyBorder="1" applyAlignment="1">
      <alignment vertical="center"/>
    </xf>
    <xf numFmtId="0" fontId="12" fillId="13" borderId="4" xfId="0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38" fontId="26" fillId="0" borderId="46" xfId="1" applyFont="1" applyFill="1" applyBorder="1" applyAlignment="1">
      <alignment horizontal="right" vertical="center"/>
    </xf>
    <xf numFmtId="38" fontId="30" fillId="0" borderId="46" xfId="1" applyFont="1" applyFill="1" applyBorder="1" applyAlignment="1">
      <alignment horizontal="right" vertical="center"/>
    </xf>
    <xf numFmtId="0" fontId="12" fillId="13" borderId="5" xfId="0" applyFont="1" applyFill="1" applyBorder="1" applyAlignment="1">
      <alignment horizontal="right" vertical="center"/>
    </xf>
    <xf numFmtId="0" fontId="19" fillId="0" borderId="7" xfId="0" applyFont="1" applyBorder="1" applyAlignment="1">
      <alignment vertical="center"/>
    </xf>
    <xf numFmtId="0" fontId="17" fillId="7" borderId="10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textRotation="255" wrapText="1"/>
    </xf>
    <xf numFmtId="178" fontId="3" fillId="0" borderId="0" xfId="0" applyNumberFormat="1" applyFont="1" applyAlignment="1">
      <alignment horizontal="center" vertical="center"/>
    </xf>
    <xf numFmtId="0" fontId="17" fillId="7" borderId="18" xfId="2" applyFont="1" applyFill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7" borderId="21" xfId="2" applyFont="1" applyFill="1" applyBorder="1" applyAlignment="1">
      <alignment horizontal="left" vertical="center"/>
    </xf>
    <xf numFmtId="0" fontId="3" fillId="0" borderId="0" xfId="9" applyFont="1" applyAlignment="1">
      <alignment horizontal="right" vertical="center"/>
    </xf>
    <xf numFmtId="0" fontId="12" fillId="0" borderId="0" xfId="9" applyFont="1" applyAlignment="1">
      <alignment horizontal="right" vertical="center"/>
    </xf>
    <xf numFmtId="0" fontId="3" fillId="14" borderId="59" xfId="9" applyFont="1" applyFill="1" applyBorder="1" applyAlignment="1">
      <alignment horizontal="right" vertical="center"/>
    </xf>
    <xf numFmtId="177" fontId="35" fillId="0" borderId="57" xfId="7" applyNumberFormat="1" applyFont="1" applyFill="1" applyBorder="1" applyAlignment="1">
      <alignment horizontal="center" vertical="center"/>
    </xf>
    <xf numFmtId="0" fontId="34" fillId="14" borderId="59" xfId="9" applyFont="1" applyFill="1" applyBorder="1" applyAlignment="1">
      <alignment horizontal="right" vertical="center"/>
    </xf>
    <xf numFmtId="0" fontId="34" fillId="14" borderId="8" xfId="9" applyFont="1" applyFill="1" applyBorder="1" applyAlignment="1">
      <alignment horizontal="right" vertical="center"/>
    </xf>
    <xf numFmtId="177" fontId="35" fillId="0" borderId="3" xfId="7" applyNumberFormat="1" applyFont="1" applyFill="1" applyBorder="1" applyAlignment="1">
      <alignment horizontal="center" vertical="center"/>
    </xf>
    <xf numFmtId="38" fontId="3" fillId="0" borderId="0" xfId="6" applyNumberFormat="1" applyFont="1" applyAlignment="1">
      <alignment horizontal="center" vertical="center"/>
    </xf>
    <xf numFmtId="0" fontId="12" fillId="0" borderId="0" xfId="9" applyFont="1">
      <alignment vertical="center"/>
    </xf>
    <xf numFmtId="0" fontId="3" fillId="0" borderId="0" xfId="9" applyFont="1">
      <alignment vertical="center"/>
    </xf>
    <xf numFmtId="0" fontId="3" fillId="7" borderId="72" xfId="9" applyFont="1" applyFill="1" applyBorder="1" applyAlignment="1">
      <alignment horizontal="left" vertical="center"/>
    </xf>
    <xf numFmtId="0" fontId="3" fillId="7" borderId="53" xfId="9" applyFont="1" applyFill="1" applyBorder="1">
      <alignment vertical="center"/>
    </xf>
    <xf numFmtId="0" fontId="12" fillId="12" borderId="72" xfId="9" applyFont="1" applyFill="1" applyBorder="1">
      <alignment vertical="center"/>
    </xf>
    <xf numFmtId="0" fontId="12" fillId="12" borderId="53" xfId="9" applyFont="1" applyFill="1" applyBorder="1">
      <alignment vertical="center"/>
    </xf>
    <xf numFmtId="0" fontId="12" fillId="13" borderId="18" xfId="9" applyFont="1" applyFill="1" applyBorder="1">
      <alignment vertical="center"/>
    </xf>
    <xf numFmtId="0" fontId="3" fillId="13" borderId="20" xfId="9" applyFont="1" applyFill="1" applyBorder="1">
      <alignment vertical="center"/>
    </xf>
    <xf numFmtId="0" fontId="3" fillId="8" borderId="72" xfId="2" applyFont="1" applyFill="1" applyBorder="1">
      <alignment vertical="center"/>
    </xf>
    <xf numFmtId="0" fontId="3" fillId="8" borderId="53" xfId="2" applyFont="1" applyFill="1" applyBorder="1">
      <alignment vertical="center"/>
    </xf>
    <xf numFmtId="0" fontId="17" fillId="7" borderId="18" xfId="2" applyFont="1" applyFill="1" applyBorder="1">
      <alignment vertical="center"/>
    </xf>
    <xf numFmtId="0" fontId="32" fillId="7" borderId="20" xfId="2" applyFont="1" applyFill="1" applyBorder="1">
      <alignment vertical="center"/>
    </xf>
    <xf numFmtId="0" fontId="32" fillId="0" borderId="18" xfId="2" applyFont="1" applyBorder="1">
      <alignment vertical="center"/>
    </xf>
    <xf numFmtId="0" fontId="32" fillId="0" borderId="20" xfId="2" applyFont="1" applyBorder="1">
      <alignment vertical="center"/>
    </xf>
    <xf numFmtId="0" fontId="32" fillId="7" borderId="23" xfId="2" applyFont="1" applyFill="1" applyBorder="1">
      <alignment vertical="center"/>
    </xf>
    <xf numFmtId="0" fontId="32" fillId="0" borderId="0" xfId="2" applyFont="1">
      <alignment vertical="center"/>
    </xf>
    <xf numFmtId="0" fontId="37" fillId="0" borderId="0" xfId="2" applyFont="1">
      <alignment vertical="center"/>
    </xf>
    <xf numFmtId="0" fontId="34" fillId="0" borderId="18" xfId="2" applyFont="1" applyBorder="1">
      <alignment vertical="center"/>
    </xf>
    <xf numFmtId="0" fontId="34" fillId="0" borderId="20" xfId="2" applyFont="1" applyBorder="1">
      <alignment vertical="center"/>
    </xf>
    <xf numFmtId="0" fontId="34" fillId="7" borderId="18" xfId="2" applyFont="1" applyFill="1" applyBorder="1">
      <alignment vertical="center"/>
    </xf>
    <xf numFmtId="0" fontId="34" fillId="7" borderId="20" xfId="2" applyFont="1" applyFill="1" applyBorder="1">
      <alignment vertical="center"/>
    </xf>
    <xf numFmtId="0" fontId="34" fillId="15" borderId="21" xfId="2" applyFont="1" applyFill="1" applyBorder="1">
      <alignment vertical="center"/>
    </xf>
    <xf numFmtId="0" fontId="34" fillId="15" borderId="23" xfId="2" applyFont="1" applyFill="1" applyBorder="1">
      <alignment vertical="center"/>
    </xf>
    <xf numFmtId="0" fontId="38" fillId="0" borderId="0" xfId="6" applyFont="1">
      <alignment vertical="center"/>
    </xf>
    <xf numFmtId="0" fontId="3" fillId="0" borderId="15" xfId="2" applyFont="1" applyBorder="1">
      <alignment vertical="center"/>
    </xf>
    <xf numFmtId="0" fontId="3" fillId="0" borderId="17" xfId="2" applyFont="1" applyBorder="1">
      <alignment vertical="center"/>
    </xf>
    <xf numFmtId="0" fontId="3" fillId="8" borderId="23" xfId="2" applyFont="1" applyFill="1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49" fontId="3" fillId="0" borderId="0" xfId="2" applyNumberFormat="1" applyFont="1">
      <alignment vertical="center"/>
    </xf>
    <xf numFmtId="38" fontId="18" fillId="0" borderId="64" xfId="1" applyFont="1" applyBorder="1" applyAlignment="1" applyProtection="1">
      <alignment horizontal="right" vertical="center"/>
      <protection locked="0"/>
    </xf>
    <xf numFmtId="38" fontId="18" fillId="0" borderId="63" xfId="1" applyFont="1" applyBorder="1" applyAlignment="1" applyProtection="1">
      <alignment horizontal="right" vertical="center"/>
      <protection locked="0"/>
    </xf>
    <xf numFmtId="0" fontId="17" fillId="6" borderId="10" xfId="2" applyFont="1" applyFill="1" applyBorder="1">
      <alignment vertical="center"/>
    </xf>
    <xf numFmtId="0" fontId="12" fillId="6" borderId="10" xfId="2" applyFont="1" applyFill="1" applyBorder="1">
      <alignment vertical="center"/>
    </xf>
    <xf numFmtId="0" fontId="17" fillId="6" borderId="10" xfId="2" applyFont="1" applyFill="1" applyBorder="1" applyAlignment="1">
      <alignment horizontal="right" vertical="center"/>
    </xf>
    <xf numFmtId="0" fontId="12" fillId="0" borderId="4" xfId="6" applyFont="1" applyBorder="1" applyAlignment="1">
      <alignment horizontal="left" vertical="center"/>
    </xf>
    <xf numFmtId="38" fontId="18" fillId="0" borderId="54" xfId="1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181" fontId="12" fillId="4" borderId="4" xfId="0" applyNumberFormat="1" applyFont="1" applyFill="1" applyBorder="1" applyAlignment="1" applyProtection="1">
      <alignment horizontal="centerContinuous" vertical="center"/>
      <protection locked="0"/>
    </xf>
    <xf numFmtId="181" fontId="12" fillId="4" borderId="5" xfId="0" applyNumberFormat="1" applyFont="1" applyFill="1" applyBorder="1" applyAlignment="1" applyProtection="1">
      <alignment horizontal="centerContinuous" vertical="center"/>
      <protection locked="0"/>
    </xf>
    <xf numFmtId="0" fontId="18" fillId="0" borderId="0" xfId="6" applyFont="1" applyProtection="1">
      <alignment vertical="center"/>
      <protection locked="0"/>
    </xf>
    <xf numFmtId="180" fontId="18" fillId="0" borderId="0" xfId="6" applyNumberFormat="1" applyFont="1" applyProtection="1">
      <alignment vertical="center"/>
      <protection locked="0"/>
    </xf>
    <xf numFmtId="0" fontId="18" fillId="0" borderId="28" xfId="6" applyFont="1" applyBorder="1" applyProtection="1">
      <alignment vertical="center"/>
      <protection locked="0"/>
    </xf>
    <xf numFmtId="38" fontId="18" fillId="0" borderId="64" xfId="1" applyFont="1" applyFill="1" applyBorder="1" applyAlignment="1">
      <alignment horizontal="right" vertical="center"/>
    </xf>
    <xf numFmtId="38" fontId="18" fillId="0" borderId="63" xfId="1" applyFont="1" applyFill="1" applyBorder="1" applyAlignment="1">
      <alignment horizontal="right" vertical="center"/>
    </xf>
    <xf numFmtId="38" fontId="18" fillId="0" borderId="56" xfId="1" applyFont="1" applyFill="1" applyBorder="1" applyAlignment="1">
      <alignment horizontal="right" vertical="center"/>
    </xf>
    <xf numFmtId="38" fontId="18" fillId="0" borderId="54" xfId="1" applyFont="1" applyFill="1" applyBorder="1" applyAlignment="1">
      <alignment horizontal="right" vertical="center"/>
    </xf>
    <xf numFmtId="38" fontId="18" fillId="0" borderId="62" xfId="1" applyFont="1" applyFill="1" applyBorder="1" applyAlignment="1">
      <alignment horizontal="right" vertical="center"/>
    </xf>
    <xf numFmtId="38" fontId="18" fillId="0" borderId="66" xfId="1" applyFont="1" applyFill="1" applyBorder="1" applyAlignment="1">
      <alignment horizontal="right" vertical="center"/>
    </xf>
    <xf numFmtId="38" fontId="18" fillId="0" borderId="70" xfId="1" applyFont="1" applyFill="1" applyBorder="1" applyAlignment="1">
      <alignment horizontal="right" vertical="center"/>
    </xf>
    <xf numFmtId="38" fontId="18" fillId="0" borderId="71" xfId="1" applyFont="1" applyFill="1" applyBorder="1" applyAlignment="1">
      <alignment horizontal="right" vertical="center"/>
    </xf>
    <xf numFmtId="38" fontId="18" fillId="0" borderId="80" xfId="1" applyFont="1" applyFill="1" applyBorder="1" applyAlignment="1">
      <alignment horizontal="right" vertical="center"/>
    </xf>
    <xf numFmtId="38" fontId="30" fillId="13" borderId="67" xfId="1" applyFont="1" applyFill="1" applyBorder="1" applyAlignment="1">
      <alignment horizontal="center" vertical="center"/>
    </xf>
    <xf numFmtId="38" fontId="30" fillId="0" borderId="71" xfId="1" applyFont="1" applyFill="1" applyBorder="1" applyAlignment="1">
      <alignment horizontal="center" vertical="center"/>
    </xf>
    <xf numFmtId="38" fontId="30" fillId="13" borderId="68" xfId="1" applyFont="1" applyFill="1" applyBorder="1" applyAlignment="1">
      <alignment horizontal="center" vertical="center"/>
    </xf>
    <xf numFmtId="0" fontId="18" fillId="0" borderId="20" xfId="9" applyFont="1" applyBorder="1">
      <alignment vertical="center"/>
    </xf>
    <xf numFmtId="0" fontId="18" fillId="0" borderId="20" xfId="9" applyFont="1" applyBorder="1" applyAlignment="1">
      <alignment horizontal="left" vertical="center"/>
    </xf>
    <xf numFmtId="0" fontId="12" fillId="7" borderId="61" xfId="9" applyFont="1" applyFill="1" applyBorder="1">
      <alignment vertical="center"/>
    </xf>
    <xf numFmtId="0" fontId="3" fillId="7" borderId="20" xfId="9" applyFont="1" applyFill="1" applyBorder="1">
      <alignment vertical="center"/>
    </xf>
    <xf numFmtId="0" fontId="33" fillId="8" borderId="15" xfId="2" applyFont="1" applyFill="1" applyBorder="1">
      <alignment vertical="center"/>
    </xf>
    <xf numFmtId="0" fontId="33" fillId="8" borderId="17" xfId="2" applyFont="1" applyFill="1" applyBorder="1">
      <alignment vertical="center"/>
    </xf>
    <xf numFmtId="0" fontId="3" fillId="8" borderId="21" xfId="2" applyFont="1" applyFill="1" applyBorder="1">
      <alignment vertical="center"/>
    </xf>
    <xf numFmtId="38" fontId="18" fillId="7" borderId="3" xfId="1" applyFont="1" applyFill="1" applyBorder="1" applyAlignment="1">
      <alignment vertical="center"/>
    </xf>
    <xf numFmtId="0" fontId="17" fillId="8" borderId="7" xfId="0" applyFont="1" applyFill="1" applyBorder="1" applyAlignment="1">
      <alignment vertical="center" textRotation="255"/>
    </xf>
    <xf numFmtId="0" fontId="17" fillId="8" borderId="10" xfId="0" applyFont="1" applyFill="1" applyBorder="1" applyAlignment="1">
      <alignment horizontal="right" vertical="center"/>
    </xf>
    <xf numFmtId="38" fontId="18" fillId="8" borderId="3" xfId="1" applyFont="1" applyFill="1" applyBorder="1" applyAlignment="1">
      <alignment horizontal="right" vertical="center"/>
    </xf>
    <xf numFmtId="0" fontId="12" fillId="9" borderId="7" xfId="0" applyFont="1" applyFill="1" applyBorder="1" applyAlignment="1">
      <alignment vertical="center"/>
    </xf>
    <xf numFmtId="0" fontId="17" fillId="9" borderId="10" xfId="0" applyFont="1" applyFill="1" applyBorder="1" applyAlignment="1">
      <alignment vertical="center"/>
    </xf>
    <xf numFmtId="0" fontId="17" fillId="9" borderId="11" xfId="0" applyFont="1" applyFill="1" applyBorder="1" applyAlignment="1">
      <alignment horizontal="right" vertical="center"/>
    </xf>
    <xf numFmtId="38" fontId="18" fillId="9" borderId="70" xfId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8" fillId="0" borderId="0" xfId="3" applyFont="1">
      <alignment vertical="center"/>
    </xf>
    <xf numFmtId="0" fontId="18" fillId="6" borderId="0" xfId="3" applyFont="1" applyFill="1" applyAlignment="1">
      <alignment horizontal="left" vertical="center"/>
    </xf>
    <xf numFmtId="0" fontId="25" fillId="0" borderId="0" xfId="2" applyFont="1">
      <alignment vertical="center"/>
    </xf>
    <xf numFmtId="0" fontId="15" fillId="6" borderId="0" xfId="3" applyFont="1" applyFill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12" fillId="0" borderId="0" xfId="2" applyFont="1" applyAlignment="1">
      <alignment vertical="top"/>
    </xf>
    <xf numFmtId="0" fontId="18" fillId="6" borderId="0" xfId="2" applyFont="1" applyFill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Continuous" vertical="center"/>
    </xf>
    <xf numFmtId="38" fontId="18" fillId="0" borderId="0" xfId="1" applyFont="1" applyFill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horizontal="right" vertical="center"/>
    </xf>
    <xf numFmtId="0" fontId="18" fillId="0" borderId="0" xfId="6" applyFont="1">
      <alignment vertical="center"/>
    </xf>
    <xf numFmtId="9" fontId="3" fillId="0" borderId="0" xfId="7" applyFont="1" applyAlignment="1" applyProtection="1">
      <alignment horizontal="center" vertical="center"/>
    </xf>
    <xf numFmtId="177" fontId="18" fillId="0" borderId="0" xfId="7" applyNumberFormat="1" applyFont="1" applyFill="1" applyBorder="1" applyAlignment="1" applyProtection="1">
      <alignment horizontal="right" vertical="center"/>
    </xf>
    <xf numFmtId="0" fontId="27" fillId="10" borderId="0" xfId="2" applyFont="1" applyFill="1" applyAlignment="1">
      <alignment horizontal="center" vertical="center"/>
    </xf>
    <xf numFmtId="0" fontId="3" fillId="7" borderId="72" xfId="9" applyFont="1" applyFill="1" applyBorder="1">
      <alignment vertical="center"/>
    </xf>
    <xf numFmtId="0" fontId="18" fillId="0" borderId="64" xfId="6" applyFont="1" applyBorder="1">
      <alignment vertical="center"/>
    </xf>
    <xf numFmtId="0" fontId="38" fillId="0" borderId="0" xfId="6" applyFont="1" applyProtection="1">
      <alignment vertic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8" fillId="0" borderId="0" xfId="2" applyFont="1" applyAlignment="1"/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39" fillId="4" borderId="0" xfId="0" applyFont="1" applyFill="1" applyAlignment="1">
      <alignment vertical="center"/>
    </xf>
    <xf numFmtId="182" fontId="11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40" fillId="0" borderId="0" xfId="2" applyFont="1">
      <alignment vertical="center"/>
    </xf>
    <xf numFmtId="0" fontId="39" fillId="4" borderId="1" xfId="0" applyFont="1" applyFill="1" applyBorder="1" applyAlignment="1">
      <alignment vertical="center"/>
    </xf>
    <xf numFmtId="0" fontId="42" fillId="0" borderId="0" xfId="2" applyFont="1">
      <alignment vertical="center"/>
    </xf>
    <xf numFmtId="38" fontId="18" fillId="0" borderId="63" xfId="1" applyFont="1" applyBorder="1" applyProtection="1">
      <alignment vertical="center"/>
      <protection locked="0"/>
    </xf>
    <xf numFmtId="49" fontId="18" fillId="0" borderId="28" xfId="2" applyNumberFormat="1" applyFont="1" applyBorder="1" applyAlignment="1" applyProtection="1">
      <alignment horizontal="left" vertical="center"/>
      <protection locked="0"/>
    </xf>
    <xf numFmtId="49" fontId="21" fillId="0" borderId="28" xfId="2" applyNumberFormat="1" applyFont="1" applyBorder="1" applyAlignment="1" applyProtection="1">
      <alignment horizontal="left" vertical="center"/>
      <protection locked="0"/>
    </xf>
    <xf numFmtId="49" fontId="18" fillId="0" borderId="29" xfId="2" applyNumberFormat="1" applyFont="1" applyBorder="1" applyAlignment="1" applyProtection="1">
      <alignment horizontal="left" vertical="center"/>
      <protection locked="0"/>
    </xf>
    <xf numFmtId="49" fontId="21" fillId="0" borderId="29" xfId="2" applyNumberFormat="1" applyFont="1" applyBorder="1" applyAlignment="1" applyProtection="1">
      <alignment horizontal="left" vertical="center"/>
      <protection locked="0"/>
    </xf>
    <xf numFmtId="49" fontId="18" fillId="0" borderId="8" xfId="2" applyNumberFormat="1" applyFont="1" applyBorder="1" applyAlignment="1" applyProtection="1">
      <alignment horizontal="left" vertical="center"/>
      <protection locked="0"/>
    </xf>
    <xf numFmtId="49" fontId="21" fillId="0" borderId="8" xfId="2" applyNumberFormat="1" applyFont="1" applyBorder="1" applyAlignment="1" applyProtection="1">
      <alignment horizontal="left" vertical="center"/>
      <protection locked="0"/>
    </xf>
    <xf numFmtId="49" fontId="21" fillId="0" borderId="14" xfId="2" applyNumberFormat="1" applyFont="1" applyBorder="1" applyAlignment="1" applyProtection="1">
      <alignment horizontal="left" vertical="center"/>
      <protection locked="0"/>
    </xf>
    <xf numFmtId="49" fontId="16" fillId="0" borderId="0" xfId="2" applyNumberFormat="1" applyFont="1">
      <alignment vertical="center"/>
    </xf>
    <xf numFmtId="49" fontId="16" fillId="0" borderId="13" xfId="2" applyNumberFormat="1" applyFont="1" applyBorder="1">
      <alignment vertical="center"/>
    </xf>
    <xf numFmtId="49" fontId="16" fillId="0" borderId="5" xfId="2" applyNumberFormat="1" applyFont="1" applyBorder="1">
      <alignment vertical="center"/>
    </xf>
    <xf numFmtId="49" fontId="16" fillId="0" borderId="12" xfId="2" applyNumberFormat="1" applyFont="1" applyBorder="1">
      <alignment vertical="center"/>
    </xf>
    <xf numFmtId="49" fontId="16" fillId="0" borderId="6" xfId="2" applyNumberFormat="1" applyFont="1" applyBorder="1">
      <alignment vertical="center"/>
    </xf>
    <xf numFmtId="49" fontId="15" fillId="0" borderId="0" xfId="2" applyNumberFormat="1" applyFont="1">
      <alignment vertical="center"/>
    </xf>
    <xf numFmtId="49" fontId="15" fillId="0" borderId="13" xfId="2" applyNumberFormat="1" applyFont="1" applyBorder="1">
      <alignment vertical="center"/>
    </xf>
    <xf numFmtId="49" fontId="15" fillId="0" borderId="6" xfId="2" applyNumberFormat="1" applyFont="1" applyBorder="1">
      <alignment vertical="center"/>
    </xf>
    <xf numFmtId="49" fontId="16" fillId="0" borderId="7" xfId="2" applyNumberFormat="1" applyFont="1" applyBorder="1">
      <alignment vertical="center"/>
    </xf>
    <xf numFmtId="49" fontId="18" fillId="6" borderId="25" xfId="3" applyNumberFormat="1" applyFont="1" applyFill="1" applyBorder="1" applyProtection="1">
      <alignment vertical="center"/>
      <protection locked="0"/>
    </xf>
    <xf numFmtId="49" fontId="18" fillId="6" borderId="26" xfId="3" applyNumberFormat="1" applyFont="1" applyFill="1" applyBorder="1" applyProtection="1">
      <alignment vertical="center"/>
      <protection locked="0"/>
    </xf>
    <xf numFmtId="49" fontId="18" fillId="6" borderId="28" xfId="3" applyNumberFormat="1" applyFont="1" applyFill="1" applyBorder="1" applyProtection="1">
      <alignment vertical="center"/>
      <protection locked="0"/>
    </xf>
    <xf numFmtId="49" fontId="18" fillId="6" borderId="29" xfId="3" applyNumberFormat="1" applyFont="1" applyFill="1" applyBorder="1" applyProtection="1">
      <alignment vertical="center"/>
      <protection locked="0"/>
    </xf>
    <xf numFmtId="49" fontId="18" fillId="6" borderId="31" xfId="3" applyNumberFormat="1" applyFont="1" applyFill="1" applyBorder="1" applyProtection="1">
      <alignment vertical="center"/>
      <protection locked="0"/>
    </xf>
    <xf numFmtId="49" fontId="18" fillId="6" borderId="32" xfId="3" applyNumberFormat="1" applyFont="1" applyFill="1" applyBorder="1" applyProtection="1">
      <alignment vertical="center"/>
      <protection locked="0"/>
    </xf>
    <xf numFmtId="49" fontId="18" fillId="6" borderId="24" xfId="3" applyNumberFormat="1" applyFont="1" applyFill="1" applyBorder="1" applyProtection="1">
      <alignment vertical="center"/>
      <protection locked="0"/>
    </xf>
    <xf numFmtId="49" fontId="18" fillId="0" borderId="27" xfId="3" applyNumberFormat="1" applyFont="1" applyBorder="1" applyProtection="1">
      <alignment vertical="center"/>
      <protection locked="0"/>
    </xf>
    <xf numFmtId="49" fontId="18" fillId="0" borderId="28" xfId="3" applyNumberFormat="1" applyFont="1" applyBorder="1" applyProtection="1">
      <alignment vertical="center"/>
      <protection locked="0"/>
    </xf>
    <xf numFmtId="49" fontId="18" fillId="0" borderId="29" xfId="3" applyNumberFormat="1" applyFont="1" applyBorder="1" applyProtection="1">
      <alignment vertical="center"/>
      <protection locked="0"/>
    </xf>
    <xf numFmtId="49" fontId="18" fillId="0" borderId="30" xfId="3" applyNumberFormat="1" applyFont="1" applyBorder="1" applyProtection="1">
      <alignment vertical="center"/>
      <protection locked="0"/>
    </xf>
    <xf numFmtId="49" fontId="18" fillId="6" borderId="25" xfId="2" applyNumberFormat="1" applyFont="1" applyFill="1" applyBorder="1" applyProtection="1">
      <alignment vertical="center"/>
      <protection locked="0"/>
    </xf>
    <xf numFmtId="49" fontId="18" fillId="6" borderId="26" xfId="2" applyNumberFormat="1" applyFont="1" applyFill="1" applyBorder="1" applyProtection="1">
      <alignment vertical="center"/>
      <protection locked="0"/>
    </xf>
    <xf numFmtId="49" fontId="18" fillId="6" borderId="28" xfId="2" applyNumberFormat="1" applyFont="1" applyFill="1" applyBorder="1" applyProtection="1">
      <alignment vertical="center"/>
      <protection locked="0"/>
    </xf>
    <xf numFmtId="49" fontId="18" fillId="6" borderId="29" xfId="2" applyNumberFormat="1" applyFont="1" applyFill="1" applyBorder="1" applyProtection="1">
      <alignment vertical="center"/>
      <protection locked="0"/>
    </xf>
    <xf numFmtId="49" fontId="18" fillId="6" borderId="31" xfId="2" applyNumberFormat="1" applyFont="1" applyFill="1" applyBorder="1" applyProtection="1">
      <alignment vertical="center"/>
      <protection locked="0"/>
    </xf>
    <xf numFmtId="49" fontId="18" fillId="6" borderId="32" xfId="2" applyNumberFormat="1" applyFont="1" applyFill="1" applyBorder="1" applyProtection="1">
      <alignment vertical="center"/>
      <protection locked="0"/>
    </xf>
    <xf numFmtId="49" fontId="18" fillId="0" borderId="63" xfId="6" applyNumberFormat="1" applyFont="1" applyBorder="1" applyProtection="1">
      <alignment vertical="center"/>
      <protection locked="0"/>
    </xf>
    <xf numFmtId="49" fontId="18" fillId="0" borderId="54" xfId="6" applyNumberFormat="1" applyFont="1" applyBorder="1" applyAlignment="1" applyProtection="1">
      <alignment horizontal="left" vertical="center"/>
      <protection locked="0"/>
    </xf>
    <xf numFmtId="49" fontId="18" fillId="0" borderId="6" xfId="6" applyNumberFormat="1" applyFont="1" applyBorder="1" applyAlignment="1" applyProtection="1">
      <alignment horizontal="left" vertical="center"/>
      <protection locked="0"/>
    </xf>
    <xf numFmtId="49" fontId="18" fillId="0" borderId="0" xfId="6" applyNumberFormat="1" applyFont="1" applyAlignment="1" applyProtection="1">
      <alignment horizontal="left" vertical="center"/>
      <protection locked="0"/>
    </xf>
    <xf numFmtId="49" fontId="18" fillId="0" borderId="13" xfId="6" applyNumberFormat="1" applyFont="1" applyBorder="1" applyAlignment="1" applyProtection="1">
      <alignment horizontal="left" vertical="center"/>
      <protection locked="0"/>
    </xf>
    <xf numFmtId="49" fontId="18" fillId="0" borderId="6" xfId="7" applyNumberFormat="1" applyFont="1" applyBorder="1" applyAlignment="1" applyProtection="1">
      <alignment horizontal="left" vertical="center"/>
      <protection locked="0"/>
    </xf>
    <xf numFmtId="49" fontId="18" fillId="0" borderId="7" xfId="6" applyNumberFormat="1" applyFont="1" applyBorder="1" applyAlignment="1" applyProtection="1">
      <alignment horizontal="left" vertical="center"/>
      <protection locked="0"/>
    </xf>
    <xf numFmtId="49" fontId="18" fillId="0" borderId="8" xfId="6" applyNumberFormat="1" applyFont="1" applyBorder="1" applyAlignment="1" applyProtection="1">
      <alignment horizontal="left" vertical="center"/>
      <protection locked="0"/>
    </xf>
    <xf numFmtId="49" fontId="18" fillId="0" borderId="14" xfId="6" applyNumberFormat="1" applyFont="1" applyBorder="1" applyAlignment="1" applyProtection="1">
      <alignment horizontal="left" vertical="center"/>
      <protection locked="0"/>
    </xf>
    <xf numFmtId="49" fontId="22" fillId="0" borderId="0" xfId="6" applyNumberFormat="1" applyFont="1" applyAlignment="1" applyProtection="1">
      <alignment horizontal="left" vertical="center"/>
      <protection locked="0"/>
    </xf>
    <xf numFmtId="49" fontId="18" fillId="0" borderId="24" xfId="0" applyNumberFormat="1" applyFont="1" applyBorder="1" applyAlignment="1" applyProtection="1">
      <alignment horizontal="left" vertical="center"/>
      <protection locked="0"/>
    </xf>
    <xf numFmtId="49" fontId="18" fillId="0" borderId="28" xfId="0" applyNumberFormat="1" applyFont="1" applyBorder="1" applyAlignment="1" applyProtection="1">
      <alignment horizontal="left" vertical="center"/>
      <protection locked="0"/>
    </xf>
    <xf numFmtId="49" fontId="18" fillId="0" borderId="31" xfId="0" applyNumberFormat="1" applyFont="1" applyBorder="1" applyAlignment="1" applyProtection="1">
      <alignment horizontal="left" vertical="center"/>
      <protection locked="0"/>
    </xf>
    <xf numFmtId="49" fontId="18" fillId="0" borderId="70" xfId="0" applyNumberFormat="1" applyFont="1" applyBorder="1" applyAlignment="1" applyProtection="1">
      <alignment horizontal="left" vertical="center"/>
      <protection locked="0"/>
    </xf>
    <xf numFmtId="49" fontId="18" fillId="0" borderId="71" xfId="0" applyNumberFormat="1" applyFont="1" applyBorder="1" applyAlignment="1" applyProtection="1">
      <alignment horizontal="left" vertical="center"/>
      <protection locked="0"/>
    </xf>
    <xf numFmtId="49" fontId="18" fillId="0" borderId="52" xfId="0" applyNumberFormat="1" applyFont="1" applyBorder="1" applyAlignment="1" applyProtection="1">
      <alignment horizontal="left" vertical="center"/>
      <protection locked="0"/>
    </xf>
    <xf numFmtId="49" fontId="27" fillId="0" borderId="25" xfId="0" applyNumberFormat="1" applyFont="1" applyBorder="1" applyAlignment="1" applyProtection="1">
      <alignment horizontal="center" vertical="center"/>
      <protection locked="0"/>
    </xf>
    <xf numFmtId="49" fontId="27" fillId="0" borderId="37" xfId="0" applyNumberFormat="1" applyFont="1" applyBorder="1" applyAlignment="1" applyProtection="1">
      <alignment horizontal="center" vertical="center"/>
      <protection locked="0"/>
    </xf>
    <xf numFmtId="49" fontId="27" fillId="0" borderId="36" xfId="0" applyNumberFormat="1" applyFont="1" applyBorder="1" applyAlignment="1" applyProtection="1">
      <alignment horizontal="center" vertical="center"/>
      <protection locked="0"/>
    </xf>
    <xf numFmtId="49" fontId="29" fillId="0" borderId="25" xfId="0" applyNumberFormat="1" applyFont="1" applyBorder="1" applyAlignment="1" applyProtection="1">
      <alignment horizontal="center" vertical="center"/>
      <protection locked="0"/>
    </xf>
    <xf numFmtId="49" fontId="27" fillId="0" borderId="28" xfId="0" applyNumberFormat="1" applyFont="1" applyBorder="1" applyAlignment="1" applyProtection="1">
      <alignment horizontal="center" vertical="center"/>
      <protection locked="0"/>
    </xf>
    <xf numFmtId="49" fontId="27" fillId="0" borderId="39" xfId="0" applyNumberFormat="1" applyFont="1" applyBorder="1" applyAlignment="1" applyProtection="1">
      <alignment horizontal="center" vertical="center"/>
      <protection locked="0"/>
    </xf>
    <xf numFmtId="49" fontId="27" fillId="0" borderId="38" xfId="0" applyNumberFormat="1" applyFont="1" applyBorder="1" applyAlignment="1" applyProtection="1">
      <alignment horizontal="center" vertical="center"/>
      <protection locked="0"/>
    </xf>
    <xf numFmtId="49" fontId="29" fillId="0" borderId="39" xfId="0" applyNumberFormat="1" applyFont="1" applyBorder="1" applyAlignment="1" applyProtection="1">
      <alignment horizontal="center" vertical="center"/>
      <protection locked="0"/>
    </xf>
    <xf numFmtId="49" fontId="29" fillId="0" borderId="38" xfId="0" applyNumberFormat="1" applyFont="1" applyBorder="1" applyAlignment="1" applyProtection="1">
      <alignment horizontal="center" vertical="center"/>
      <protection locked="0"/>
    </xf>
    <xf numFmtId="49" fontId="29" fillId="0" borderId="28" xfId="0" applyNumberFormat="1" applyFont="1" applyBorder="1" applyAlignment="1" applyProtection="1">
      <alignment horizontal="center" vertical="center"/>
      <protection locked="0"/>
    </xf>
    <xf numFmtId="49" fontId="27" fillId="0" borderId="31" xfId="0" applyNumberFormat="1" applyFont="1" applyBorder="1" applyAlignment="1" applyProtection="1">
      <alignment horizontal="center" vertical="center"/>
      <protection locked="0"/>
    </xf>
    <xf numFmtId="49" fontId="27" fillId="0" borderId="41" xfId="0" applyNumberFormat="1" applyFont="1" applyBorder="1" applyAlignment="1" applyProtection="1">
      <alignment horizontal="center" vertical="center"/>
      <protection locked="0"/>
    </xf>
    <xf numFmtId="49" fontId="27" fillId="0" borderId="40" xfId="0" applyNumberFormat="1" applyFont="1" applyBorder="1" applyAlignment="1" applyProtection="1">
      <alignment horizontal="center" vertical="center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49" fontId="27" fillId="0" borderId="27" xfId="0" applyNumberFormat="1" applyFont="1" applyBorder="1" applyAlignment="1" applyProtection="1">
      <alignment horizontal="center" vertical="center"/>
      <protection locked="0"/>
    </xf>
    <xf numFmtId="49" fontId="27" fillId="0" borderId="30" xfId="0" applyNumberFormat="1" applyFont="1" applyBorder="1" applyAlignment="1" applyProtection="1">
      <alignment horizontal="center" vertical="center"/>
      <protection locked="0"/>
    </xf>
    <xf numFmtId="177" fontId="36" fillId="8" borderId="16" xfId="7" applyNumberFormat="1" applyFont="1" applyFill="1" applyBorder="1" applyAlignment="1">
      <alignment horizontal="center" vertical="center" shrinkToFit="1"/>
    </xf>
    <xf numFmtId="177" fontId="36" fillId="8" borderId="17" xfId="7" applyNumberFormat="1" applyFont="1" applyFill="1" applyBorder="1" applyAlignment="1">
      <alignment horizontal="center" vertical="center" shrinkToFit="1"/>
    </xf>
    <xf numFmtId="177" fontId="36" fillId="6" borderId="19" xfId="7" applyNumberFormat="1" applyFont="1" applyFill="1" applyBorder="1" applyAlignment="1">
      <alignment horizontal="center" vertical="center" shrinkToFit="1"/>
    </xf>
    <xf numFmtId="177" fontId="36" fillId="6" borderId="20" xfId="7" applyNumberFormat="1" applyFont="1" applyFill="1" applyBorder="1" applyAlignment="1">
      <alignment horizontal="center" vertical="center" shrinkToFit="1"/>
    </xf>
    <xf numFmtId="177" fontId="36" fillId="7" borderId="19" xfId="7" applyNumberFormat="1" applyFont="1" applyFill="1" applyBorder="1" applyAlignment="1">
      <alignment horizontal="center" vertical="center" shrinkToFit="1"/>
    </xf>
    <xf numFmtId="177" fontId="36" fillId="7" borderId="20" xfId="7" applyNumberFormat="1" applyFont="1" applyFill="1" applyBorder="1" applyAlignment="1">
      <alignment horizontal="center" vertical="center" shrinkToFit="1"/>
    </xf>
    <xf numFmtId="177" fontId="36" fillId="15" borderId="22" xfId="7" applyNumberFormat="1" applyFont="1" applyFill="1" applyBorder="1" applyAlignment="1">
      <alignment horizontal="center" vertical="center" shrinkToFit="1"/>
    </xf>
    <xf numFmtId="177" fontId="36" fillId="15" borderId="23" xfId="7" applyNumberFormat="1" applyFont="1" applyFill="1" applyBorder="1" applyAlignment="1">
      <alignment horizontal="center" vertical="center" shrinkToFit="1"/>
    </xf>
    <xf numFmtId="177" fontId="36" fillId="0" borderId="16" xfId="7" applyNumberFormat="1" applyFont="1" applyFill="1" applyBorder="1" applyAlignment="1">
      <alignment horizontal="center" vertical="center" shrinkToFit="1"/>
    </xf>
    <xf numFmtId="177" fontId="36" fillId="0" borderId="17" xfId="7" applyNumberFormat="1" applyFont="1" applyFill="1" applyBorder="1" applyAlignment="1">
      <alignment horizontal="center" vertical="center" shrinkToFit="1"/>
    </xf>
    <xf numFmtId="177" fontId="36" fillId="8" borderId="22" xfId="7" applyNumberFormat="1" applyFont="1" applyFill="1" applyBorder="1" applyAlignment="1">
      <alignment horizontal="center" vertical="center" shrinkToFit="1"/>
    </xf>
    <xf numFmtId="177" fontId="36" fillId="8" borderId="23" xfId="7" applyNumberFormat="1" applyFont="1" applyFill="1" applyBorder="1" applyAlignment="1">
      <alignment horizontal="center" vertical="center" shrinkToFit="1"/>
    </xf>
    <xf numFmtId="178" fontId="26" fillId="7" borderId="51" xfId="1" applyNumberFormat="1" applyFont="1" applyFill="1" applyBorder="1" applyAlignment="1">
      <alignment horizontal="right" vertical="center" shrinkToFit="1"/>
    </xf>
    <xf numFmtId="178" fontId="26" fillId="0" borderId="39" xfId="4" applyNumberFormat="1" applyFont="1" applyFill="1" applyBorder="1" applyAlignment="1" applyProtection="1">
      <alignment horizontal="right" vertical="center" shrinkToFit="1"/>
      <protection locked="0"/>
    </xf>
    <xf numFmtId="178" fontId="26" fillId="13" borderId="39" xfId="1" applyNumberFormat="1" applyFont="1" applyFill="1" applyBorder="1" applyAlignment="1">
      <alignment horizontal="right" vertical="center" shrinkToFit="1"/>
    </xf>
    <xf numFmtId="178" fontId="26" fillId="8" borderId="51" xfId="1" applyNumberFormat="1" applyFont="1" applyFill="1" applyBorder="1" applyAlignment="1">
      <alignment horizontal="right" vertical="center" shrinkToFit="1"/>
    </xf>
    <xf numFmtId="178" fontId="26" fillId="7" borderId="39" xfId="1" applyNumberFormat="1" applyFont="1" applyFill="1" applyBorder="1" applyAlignment="1">
      <alignment horizontal="right" vertical="center" shrinkToFit="1"/>
    </xf>
    <xf numFmtId="178" fontId="26" fillId="0" borderId="19" xfId="1" applyNumberFormat="1" applyFont="1" applyFill="1" applyBorder="1" applyAlignment="1" applyProtection="1">
      <alignment horizontal="right" vertical="center" shrinkToFit="1"/>
    </xf>
    <xf numFmtId="178" fontId="26" fillId="7" borderId="22" xfId="1" applyNumberFormat="1" applyFont="1" applyFill="1" applyBorder="1" applyAlignment="1">
      <alignment horizontal="right" vertical="center" shrinkToFit="1"/>
    </xf>
    <xf numFmtId="178" fontId="32" fillId="0" borderId="0" xfId="2" applyNumberFormat="1" applyFont="1">
      <alignment vertical="center"/>
    </xf>
    <xf numFmtId="178" fontId="26" fillId="8" borderId="37" xfId="1" applyNumberFormat="1" applyFont="1" applyFill="1" applyBorder="1" applyAlignment="1">
      <alignment horizontal="right" vertical="center" shrinkToFit="1"/>
    </xf>
    <xf numFmtId="178" fontId="26" fillId="7" borderId="19" xfId="1" applyNumberFormat="1" applyFont="1" applyFill="1" applyBorder="1" applyAlignment="1">
      <alignment horizontal="right" vertical="center" shrinkToFit="1"/>
    </xf>
    <xf numFmtId="178" fontId="26" fillId="15" borderId="41" xfId="4" applyNumberFormat="1" applyFont="1" applyFill="1" applyBorder="1" applyAlignment="1">
      <alignment horizontal="right" vertical="center" shrinkToFit="1"/>
    </xf>
    <xf numFmtId="178" fontId="3" fillId="0" borderId="0" xfId="6" applyNumberFormat="1" applyFont="1">
      <alignment vertical="center"/>
    </xf>
    <xf numFmtId="178" fontId="26" fillId="0" borderId="37" xfId="4" applyNumberFormat="1" applyFont="1" applyFill="1" applyBorder="1" applyAlignment="1" applyProtection="1">
      <alignment horizontal="right" vertical="center" shrinkToFit="1"/>
      <protection locked="0"/>
    </xf>
    <xf numFmtId="178" fontId="26" fillId="8" borderId="22" xfId="1" applyNumberFormat="1" applyFont="1" applyFill="1" applyBorder="1" applyAlignment="1" applyProtection="1">
      <alignment horizontal="right" vertical="center" shrinkToFit="1"/>
    </xf>
    <xf numFmtId="178" fontId="26" fillId="0" borderId="19" xfId="1" applyNumberFormat="1" applyFont="1" applyFill="1" applyBorder="1" applyAlignment="1">
      <alignment horizontal="right" vertical="center" shrinkToFit="1"/>
    </xf>
    <xf numFmtId="178" fontId="26" fillId="13" borderId="19" xfId="1" applyNumberFormat="1" applyFont="1" applyFill="1" applyBorder="1" applyAlignment="1">
      <alignment horizontal="right" vertical="center" shrinkToFit="1"/>
    </xf>
    <xf numFmtId="178" fontId="26" fillId="0" borderId="19" xfId="1" applyNumberFormat="1" applyFont="1" applyFill="1" applyBorder="1" applyAlignment="1" applyProtection="1">
      <alignment horizontal="right" vertical="center" shrinkToFit="1"/>
      <protection locked="0"/>
    </xf>
    <xf numFmtId="178" fontId="26" fillId="0" borderId="19" xfId="4" applyNumberFormat="1" applyFont="1" applyFill="1" applyBorder="1" applyAlignment="1" applyProtection="1">
      <alignment horizontal="right" vertical="center" shrinkToFit="1"/>
      <protection locked="0"/>
    </xf>
    <xf numFmtId="178" fontId="26" fillId="15" borderId="22" xfId="4" applyNumberFormat="1" applyFont="1" applyFill="1" applyBorder="1" applyAlignment="1">
      <alignment horizontal="right" vertical="center" shrinkToFit="1"/>
    </xf>
    <xf numFmtId="178" fontId="26" fillId="0" borderId="16" xfId="4" applyNumberFormat="1" applyFont="1" applyFill="1" applyBorder="1" applyAlignment="1" applyProtection="1">
      <alignment horizontal="right" vertical="center" shrinkToFit="1"/>
      <protection locked="0"/>
    </xf>
    <xf numFmtId="178" fontId="3" fillId="0" borderId="0" xfId="6" applyNumberFormat="1" applyFont="1" applyAlignment="1">
      <alignment horizontal="center" vertical="center"/>
    </xf>
    <xf numFmtId="184" fontId="36" fillId="7" borderId="54" xfId="7" applyNumberFormat="1" applyFont="1" applyFill="1" applyBorder="1" applyAlignment="1">
      <alignment horizontal="right" vertical="center" shrinkToFit="1"/>
    </xf>
    <xf numFmtId="184" fontId="36" fillId="0" borderId="19" xfId="7" applyNumberFormat="1" applyFont="1" applyFill="1" applyBorder="1" applyAlignment="1">
      <alignment horizontal="right" vertical="center" shrinkToFit="1"/>
    </xf>
    <xf numFmtId="184" fontId="36" fillId="7" borderId="19" xfId="7" applyNumberFormat="1" applyFont="1" applyFill="1" applyBorder="1" applyAlignment="1">
      <alignment horizontal="right" vertical="center" shrinkToFit="1"/>
    </xf>
    <xf numFmtId="184" fontId="36" fillId="13" borderId="19" xfId="7" applyNumberFormat="1" applyFont="1" applyFill="1" applyBorder="1" applyAlignment="1">
      <alignment horizontal="right" vertical="center" shrinkToFit="1"/>
    </xf>
    <xf numFmtId="184" fontId="36" fillId="8" borderId="19" xfId="7" applyNumberFormat="1" applyFont="1" applyFill="1" applyBorder="1" applyAlignment="1">
      <alignment horizontal="right" vertical="center" shrinkToFit="1"/>
    </xf>
    <xf numFmtId="184" fontId="36" fillId="7" borderId="22" xfId="7" applyNumberFormat="1" applyFont="1" applyFill="1" applyBorder="1" applyAlignment="1">
      <alignment horizontal="right" vertical="center" shrinkToFit="1"/>
    </xf>
    <xf numFmtId="184" fontId="36" fillId="7" borderId="65" xfId="7" applyNumberFormat="1" applyFont="1" applyFill="1" applyBorder="1" applyAlignment="1">
      <alignment horizontal="right" vertical="center" shrinkToFit="1"/>
    </xf>
    <xf numFmtId="184" fontId="36" fillId="0" borderId="20" xfId="7" applyNumberFormat="1" applyFont="1" applyFill="1" applyBorder="1" applyAlignment="1">
      <alignment horizontal="right" vertical="center" shrinkToFit="1"/>
    </xf>
    <xf numFmtId="184" fontId="36" fillId="7" borderId="20" xfId="7" applyNumberFormat="1" applyFont="1" applyFill="1" applyBorder="1" applyAlignment="1">
      <alignment horizontal="right" vertical="center" shrinkToFit="1"/>
    </xf>
    <xf numFmtId="184" fontId="36" fillId="13" borderId="20" xfId="7" applyNumberFormat="1" applyFont="1" applyFill="1" applyBorder="1" applyAlignment="1">
      <alignment horizontal="right" vertical="center" shrinkToFit="1"/>
    </xf>
    <xf numFmtId="184" fontId="36" fillId="8" borderId="20" xfId="7" applyNumberFormat="1" applyFont="1" applyFill="1" applyBorder="1" applyAlignment="1">
      <alignment horizontal="right" vertical="center" shrinkToFit="1"/>
    </xf>
    <xf numFmtId="184" fontId="36" fillId="7" borderId="23" xfId="7" applyNumberFormat="1" applyFont="1" applyFill="1" applyBorder="1" applyAlignment="1">
      <alignment horizontal="right" vertical="center" shrinkToFit="1"/>
    </xf>
    <xf numFmtId="178" fontId="26" fillId="0" borderId="39" xfId="1" applyNumberFormat="1" applyFont="1" applyFill="1" applyBorder="1" applyAlignment="1" applyProtection="1">
      <alignment horizontal="right" vertical="center" shrinkToFit="1"/>
    </xf>
    <xf numFmtId="178" fontId="26" fillId="0" borderId="39" xfId="1" applyNumberFormat="1" applyFont="1" applyFill="1" applyBorder="1" applyAlignment="1" applyProtection="1">
      <alignment horizontal="right" vertical="center" shrinkToFit="1"/>
      <protection locked="0"/>
    </xf>
    <xf numFmtId="0" fontId="11" fillId="4" borderId="0" xfId="0" applyFont="1" applyFill="1" applyAlignment="1">
      <alignment horizontal="left" vertical="top"/>
    </xf>
    <xf numFmtId="49" fontId="18" fillId="6" borderId="38" xfId="4" applyNumberFormat="1" applyFont="1" applyFill="1" applyBorder="1" applyAlignment="1" applyProtection="1">
      <alignment horizontal="left" vertical="center"/>
      <protection locked="0"/>
    </xf>
    <xf numFmtId="49" fontId="18" fillId="6" borderId="28" xfId="4" applyNumberFormat="1" applyFont="1" applyFill="1" applyBorder="1" applyAlignment="1" applyProtection="1">
      <alignment horizontal="left" vertical="center"/>
      <protection locked="0"/>
    </xf>
    <xf numFmtId="49" fontId="18" fillId="6" borderId="29" xfId="4" applyNumberFormat="1" applyFont="1" applyFill="1" applyBorder="1" applyAlignment="1" applyProtection="1">
      <alignment horizontal="left" vertical="center"/>
      <protection locked="0"/>
    </xf>
    <xf numFmtId="0" fontId="21" fillId="6" borderId="27" xfId="2" applyFont="1" applyFill="1" applyBorder="1" applyAlignment="1" applyProtection="1">
      <alignment horizontal="center" vertical="center"/>
      <protection locked="0"/>
    </xf>
    <xf numFmtId="0" fontId="21" fillId="6" borderId="39" xfId="2" applyFont="1" applyFill="1" applyBorder="1" applyAlignment="1" applyProtection="1">
      <alignment horizontal="center" vertical="center"/>
      <protection locked="0"/>
    </xf>
    <xf numFmtId="0" fontId="12" fillId="7" borderId="24" xfId="2" applyFont="1" applyFill="1" applyBorder="1" applyAlignment="1">
      <alignment horizontal="center" vertical="center"/>
    </xf>
    <xf numFmtId="0" fontId="12" fillId="7" borderId="37" xfId="2" applyFont="1" applyFill="1" applyBorder="1" applyAlignment="1">
      <alignment horizontal="center" vertical="center"/>
    </xf>
    <xf numFmtId="183" fontId="21" fillId="6" borderId="40" xfId="2" applyNumberFormat="1" applyFont="1" applyFill="1" applyBorder="1" applyAlignment="1" applyProtection="1">
      <alignment horizontal="right" vertical="center"/>
      <protection locked="0"/>
    </xf>
    <xf numFmtId="183" fontId="21" fillId="6" borderId="31" xfId="2" applyNumberFormat="1" applyFont="1" applyFill="1" applyBorder="1" applyAlignment="1" applyProtection="1">
      <alignment horizontal="right" vertical="center"/>
      <protection locked="0"/>
    </xf>
    <xf numFmtId="183" fontId="21" fillId="6" borderId="41" xfId="2" applyNumberFormat="1" applyFont="1" applyFill="1" applyBorder="1" applyAlignment="1" applyProtection="1">
      <alignment horizontal="right" vertical="center"/>
      <protection locked="0"/>
    </xf>
    <xf numFmtId="183" fontId="21" fillId="6" borderId="38" xfId="2" applyNumberFormat="1" applyFont="1" applyFill="1" applyBorder="1" applyAlignment="1" applyProtection="1">
      <alignment horizontal="right" vertical="center"/>
      <protection locked="0"/>
    </xf>
    <xf numFmtId="183" fontId="21" fillId="6" borderId="28" xfId="2" applyNumberFormat="1" applyFont="1" applyFill="1" applyBorder="1" applyAlignment="1" applyProtection="1">
      <alignment horizontal="right" vertical="center"/>
      <protection locked="0"/>
    </xf>
    <xf numFmtId="183" fontId="21" fillId="6" borderId="39" xfId="2" applyNumberFormat="1" applyFont="1" applyFill="1" applyBorder="1" applyAlignment="1" applyProtection="1">
      <alignment horizontal="right" vertical="center"/>
      <protection locked="0"/>
    </xf>
    <xf numFmtId="0" fontId="12" fillId="7" borderId="36" xfId="2" applyFont="1" applyFill="1" applyBorder="1" applyAlignment="1">
      <alignment horizontal="center" vertical="center"/>
    </xf>
    <xf numFmtId="0" fontId="12" fillId="7" borderId="25" xfId="2" applyFont="1" applyFill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38" fontId="18" fillId="0" borderId="10" xfId="4" applyFont="1" applyFill="1" applyBorder="1" applyAlignment="1">
      <alignment horizontal="right" vertical="center" shrinkToFit="1"/>
    </xf>
    <xf numFmtId="49" fontId="18" fillId="6" borderId="27" xfId="2" applyNumberFormat="1" applyFont="1" applyFill="1" applyBorder="1" applyAlignment="1" applyProtection="1">
      <alignment horizontal="left" vertical="center"/>
      <protection locked="0"/>
    </xf>
    <xf numFmtId="49" fontId="18" fillId="6" borderId="28" xfId="2" applyNumberFormat="1" applyFont="1" applyFill="1" applyBorder="1" applyAlignment="1" applyProtection="1">
      <alignment horizontal="left" vertical="center"/>
      <protection locked="0"/>
    </xf>
    <xf numFmtId="49" fontId="18" fillId="6" borderId="39" xfId="2" applyNumberFormat="1" applyFont="1" applyFill="1" applyBorder="1" applyAlignment="1" applyProtection="1">
      <alignment horizontal="left" vertical="center"/>
      <protection locked="0"/>
    </xf>
    <xf numFmtId="0" fontId="3" fillId="6" borderId="19" xfId="2" applyFont="1" applyFill="1" applyBorder="1" applyAlignment="1" applyProtection="1">
      <alignment horizontal="center" vertical="center"/>
      <protection locked="0"/>
    </xf>
    <xf numFmtId="38" fontId="18" fillId="6" borderId="19" xfId="4" applyFont="1" applyFill="1" applyBorder="1" applyAlignment="1" applyProtection="1">
      <alignment horizontal="right" vertical="center"/>
      <protection locked="0"/>
    </xf>
    <xf numFmtId="38" fontId="18" fillId="6" borderId="19" xfId="4" applyFont="1" applyFill="1" applyBorder="1" applyAlignment="1" applyProtection="1">
      <alignment horizontal="right" vertical="center" shrinkToFit="1"/>
      <protection locked="0"/>
    </xf>
    <xf numFmtId="38" fontId="18" fillId="6" borderId="20" xfId="4" applyFont="1" applyFill="1" applyBorder="1" applyAlignment="1" applyProtection="1">
      <alignment horizontal="right" vertical="center" shrinkToFit="1"/>
      <protection locked="0"/>
    </xf>
    <xf numFmtId="49" fontId="18" fillId="6" borderId="30" xfId="2" applyNumberFormat="1" applyFont="1" applyFill="1" applyBorder="1" applyAlignment="1" applyProtection="1">
      <alignment horizontal="left" vertical="center"/>
      <protection locked="0"/>
    </xf>
    <xf numFmtId="49" fontId="18" fillId="6" borderId="31" xfId="2" applyNumberFormat="1" applyFont="1" applyFill="1" applyBorder="1" applyAlignment="1" applyProtection="1">
      <alignment horizontal="left" vertical="center"/>
      <protection locked="0"/>
    </xf>
    <xf numFmtId="49" fontId="18" fillId="6" borderId="41" xfId="2" applyNumberFormat="1" applyFont="1" applyFill="1" applyBorder="1" applyAlignment="1" applyProtection="1">
      <alignment horizontal="left" vertical="center"/>
      <protection locked="0"/>
    </xf>
    <xf numFmtId="0" fontId="3" fillId="6" borderId="22" xfId="2" applyFont="1" applyFill="1" applyBorder="1" applyAlignment="1" applyProtection="1">
      <alignment horizontal="center" vertical="center"/>
      <protection locked="0"/>
    </xf>
    <xf numFmtId="38" fontId="18" fillId="6" borderId="22" xfId="4" applyFont="1" applyFill="1" applyBorder="1" applyAlignment="1" applyProtection="1">
      <alignment horizontal="right" vertical="center"/>
      <protection locked="0"/>
    </xf>
    <xf numFmtId="38" fontId="18" fillId="6" borderId="22" xfId="4" applyFont="1" applyFill="1" applyBorder="1" applyAlignment="1" applyProtection="1">
      <alignment horizontal="right" vertical="center" shrinkToFit="1"/>
      <protection locked="0"/>
    </xf>
    <xf numFmtId="38" fontId="18" fillId="6" borderId="23" xfId="4" applyFont="1" applyFill="1" applyBorder="1" applyAlignment="1" applyProtection="1">
      <alignment horizontal="right" vertical="center" shrinkToFit="1"/>
      <protection locked="0"/>
    </xf>
    <xf numFmtId="49" fontId="18" fillId="6" borderId="24" xfId="5" applyNumberFormat="1" applyFont="1" applyFill="1" applyBorder="1" applyProtection="1">
      <alignment vertical="center"/>
      <protection locked="0"/>
    </xf>
    <xf numFmtId="49" fontId="18" fillId="6" borderId="25" xfId="5" applyNumberFormat="1" applyFont="1" applyFill="1" applyBorder="1" applyProtection="1">
      <alignment vertical="center"/>
      <protection locked="0"/>
    </xf>
    <xf numFmtId="49" fontId="18" fillId="6" borderId="26" xfId="5" applyNumberFormat="1" applyFont="1" applyFill="1" applyBorder="1" applyProtection="1">
      <alignment vertical="center"/>
      <protection locked="0"/>
    </xf>
    <xf numFmtId="49" fontId="18" fillId="6" borderId="27" xfId="5" applyNumberFormat="1" applyFont="1" applyFill="1" applyBorder="1" applyProtection="1">
      <alignment vertical="center"/>
      <protection locked="0"/>
    </xf>
    <xf numFmtId="49" fontId="18" fillId="6" borderId="28" xfId="5" applyNumberFormat="1" applyFont="1" applyFill="1" applyBorder="1" applyProtection="1">
      <alignment vertical="center"/>
      <protection locked="0"/>
    </xf>
    <xf numFmtId="49" fontId="18" fillId="6" borderId="29" xfId="5" applyNumberFormat="1" applyFont="1" applyFill="1" applyBorder="1" applyProtection="1">
      <alignment vertical="center"/>
      <protection locked="0"/>
    </xf>
    <xf numFmtId="0" fontId="12" fillId="7" borderId="16" xfId="2" applyFont="1" applyFill="1" applyBorder="1" applyAlignment="1">
      <alignment horizontal="center" vertical="center"/>
    </xf>
    <xf numFmtId="0" fontId="12" fillId="7" borderId="17" xfId="2" applyFont="1" applyFill="1" applyBorder="1" applyAlignment="1">
      <alignment horizontal="center" vertical="center"/>
    </xf>
    <xf numFmtId="49" fontId="18" fillId="6" borderId="18" xfId="2" applyNumberFormat="1" applyFont="1" applyFill="1" applyBorder="1" applyAlignment="1" applyProtection="1">
      <alignment horizontal="left" vertical="center"/>
      <protection locked="0"/>
    </xf>
    <xf numFmtId="49" fontId="18" fillId="6" borderId="19" xfId="2" applyNumberFormat="1" applyFont="1" applyFill="1" applyBorder="1" applyAlignment="1" applyProtection="1">
      <alignment horizontal="left" vertical="center"/>
      <protection locked="0"/>
    </xf>
    <xf numFmtId="0" fontId="12" fillId="7" borderId="15" xfId="2" applyFont="1" applyFill="1" applyBorder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2" fillId="7" borderId="26" xfId="2" applyFont="1" applyFill="1" applyBorder="1" applyAlignment="1">
      <alignment horizontal="center" vertical="center"/>
    </xf>
    <xf numFmtId="49" fontId="18" fillId="6" borderId="38" xfId="2" applyNumberFormat="1" applyFont="1" applyFill="1" applyBorder="1" applyAlignment="1" applyProtection="1">
      <alignment horizontal="center" vertical="center"/>
      <protection locked="0"/>
    </xf>
    <xf numFmtId="49" fontId="18" fillId="6" borderId="28" xfId="2" applyNumberFormat="1" applyFont="1" applyFill="1" applyBorder="1" applyAlignment="1" applyProtection="1">
      <alignment horizontal="center" vertical="center"/>
      <protection locked="0"/>
    </xf>
    <xf numFmtId="49" fontId="18" fillId="6" borderId="39" xfId="2" applyNumberFormat="1" applyFont="1" applyFill="1" applyBorder="1" applyAlignment="1" applyProtection="1">
      <alignment horizontal="center" vertical="center"/>
      <protection locked="0"/>
    </xf>
    <xf numFmtId="38" fontId="18" fillId="6" borderId="28" xfId="4" applyFont="1" applyFill="1" applyBorder="1" applyAlignment="1" applyProtection="1">
      <alignment horizontal="right" vertical="center" shrinkToFit="1"/>
      <protection locked="0"/>
    </xf>
    <xf numFmtId="38" fontId="18" fillId="6" borderId="29" xfId="4" applyFont="1" applyFill="1" applyBorder="1" applyAlignment="1" applyProtection="1">
      <alignment horizontal="right" vertical="center" shrinkToFit="1"/>
      <protection locked="0"/>
    </xf>
    <xf numFmtId="49" fontId="18" fillId="6" borderId="19" xfId="4" applyNumberFormat="1" applyFont="1" applyFill="1" applyBorder="1" applyAlignment="1" applyProtection="1">
      <alignment horizontal="left" vertical="center"/>
      <protection locked="0"/>
    </xf>
    <xf numFmtId="49" fontId="18" fillId="6" borderId="20" xfId="4" applyNumberFormat="1" applyFont="1" applyFill="1" applyBorder="1" applyAlignment="1" applyProtection="1">
      <alignment horizontal="left" vertical="center"/>
      <protection locked="0"/>
    </xf>
    <xf numFmtId="49" fontId="18" fillId="6" borderId="40" xfId="4" applyNumberFormat="1" applyFont="1" applyFill="1" applyBorder="1" applyAlignment="1" applyProtection="1">
      <alignment horizontal="left" vertical="center"/>
      <protection locked="0"/>
    </xf>
    <xf numFmtId="49" fontId="18" fillId="6" borderId="31" xfId="4" applyNumberFormat="1" applyFont="1" applyFill="1" applyBorder="1" applyAlignment="1" applyProtection="1">
      <alignment horizontal="left" vertical="center"/>
      <protection locked="0"/>
    </xf>
    <xf numFmtId="49" fontId="18" fillId="6" borderId="32" xfId="4" applyNumberFormat="1" applyFont="1" applyFill="1" applyBorder="1" applyAlignment="1" applyProtection="1">
      <alignment horizontal="left" vertical="center"/>
      <protection locked="0"/>
    </xf>
    <xf numFmtId="38" fontId="18" fillId="6" borderId="38" xfId="4" applyFont="1" applyFill="1" applyBorder="1" applyAlignment="1" applyProtection="1">
      <alignment horizontal="right" vertical="center" shrinkToFit="1"/>
      <protection locked="0"/>
    </xf>
    <xf numFmtId="49" fontId="18" fillId="6" borderId="40" xfId="2" applyNumberFormat="1" applyFont="1" applyFill="1" applyBorder="1" applyAlignment="1" applyProtection="1">
      <alignment horizontal="center" vertical="center"/>
      <protection locked="0"/>
    </xf>
    <xf numFmtId="49" fontId="18" fillId="6" borderId="31" xfId="2" applyNumberFormat="1" applyFont="1" applyFill="1" applyBorder="1" applyAlignment="1" applyProtection="1">
      <alignment horizontal="center" vertical="center"/>
      <protection locked="0"/>
    </xf>
    <xf numFmtId="49" fontId="18" fillId="6" borderId="41" xfId="2" applyNumberFormat="1" applyFont="1" applyFill="1" applyBorder="1" applyAlignment="1" applyProtection="1">
      <alignment horizontal="center" vertical="center"/>
      <protection locked="0"/>
    </xf>
    <xf numFmtId="38" fontId="18" fillId="6" borderId="40" xfId="4" applyFont="1" applyFill="1" applyBorder="1" applyAlignment="1" applyProtection="1">
      <alignment horizontal="right" vertical="center" shrinkToFit="1"/>
      <protection locked="0"/>
    </xf>
    <xf numFmtId="38" fontId="18" fillId="6" borderId="31" xfId="4" applyFont="1" applyFill="1" applyBorder="1" applyAlignment="1" applyProtection="1">
      <alignment horizontal="right" vertical="center" shrinkToFit="1"/>
      <protection locked="0"/>
    </xf>
    <xf numFmtId="38" fontId="18" fillId="6" borderId="32" xfId="4" applyFont="1" applyFill="1" applyBorder="1" applyAlignment="1" applyProtection="1">
      <alignment horizontal="right" vertical="center" shrinkToFit="1"/>
      <protection locked="0"/>
    </xf>
    <xf numFmtId="38" fontId="18" fillId="0" borderId="43" xfId="4" applyFont="1" applyFill="1" applyBorder="1" applyAlignment="1">
      <alignment horizontal="right" vertical="center" shrinkToFit="1"/>
    </xf>
    <xf numFmtId="38" fontId="18" fillId="0" borderId="11" xfId="4" applyFont="1" applyFill="1" applyBorder="1" applyAlignment="1">
      <alignment horizontal="right" vertical="center" shrinkToFit="1"/>
    </xf>
    <xf numFmtId="38" fontId="21" fillId="6" borderId="0" xfId="4" applyFont="1" applyFill="1" applyBorder="1" applyAlignment="1">
      <alignment horizontal="right" vertical="center"/>
    </xf>
    <xf numFmtId="0" fontId="21" fillId="6" borderId="30" xfId="2" applyFont="1" applyFill="1" applyBorder="1" applyAlignment="1" applyProtection="1">
      <alignment horizontal="center" vertical="center"/>
      <protection locked="0"/>
    </xf>
    <xf numFmtId="0" fontId="21" fillId="6" borderId="41" xfId="2" applyFont="1" applyFill="1" applyBorder="1" applyAlignment="1" applyProtection="1">
      <alignment horizontal="center" vertical="center"/>
      <protection locked="0"/>
    </xf>
    <xf numFmtId="0" fontId="12" fillId="6" borderId="4" xfId="2" applyFont="1" applyFill="1" applyBorder="1" applyAlignment="1">
      <alignment horizontal="center" vertical="center" wrapText="1"/>
    </xf>
    <xf numFmtId="0" fontId="12" fillId="6" borderId="5" xfId="2" applyFont="1" applyFill="1" applyBorder="1" applyAlignment="1">
      <alignment horizontal="center" vertical="center"/>
    </xf>
    <xf numFmtId="0" fontId="12" fillId="6" borderId="6" xfId="2" applyFont="1" applyFill="1" applyBorder="1" applyAlignment="1">
      <alignment horizontal="center" vertical="center"/>
    </xf>
    <xf numFmtId="0" fontId="12" fillId="6" borderId="0" xfId="2" applyFont="1" applyFill="1" applyAlignment="1">
      <alignment horizontal="center" vertical="center"/>
    </xf>
    <xf numFmtId="0" fontId="12" fillId="6" borderId="7" xfId="2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horizontal="center" vertical="center"/>
    </xf>
    <xf numFmtId="49" fontId="18" fillId="6" borderId="36" xfId="2" applyNumberFormat="1" applyFont="1" applyFill="1" applyBorder="1" applyAlignment="1" applyProtection="1">
      <alignment horizontal="left" vertical="center"/>
      <protection locked="0"/>
    </xf>
    <xf numFmtId="49" fontId="18" fillId="6" borderId="25" xfId="2" applyNumberFormat="1" applyFont="1" applyFill="1" applyBorder="1" applyAlignment="1" applyProtection="1">
      <alignment horizontal="left" vertical="center"/>
      <protection locked="0"/>
    </xf>
    <xf numFmtId="49" fontId="18" fillId="6" borderId="26" xfId="2" applyNumberFormat="1" applyFont="1" applyFill="1" applyBorder="1" applyAlignment="1" applyProtection="1">
      <alignment horizontal="left" vertical="center"/>
      <protection locked="0"/>
    </xf>
    <xf numFmtId="49" fontId="18" fillId="6" borderId="38" xfId="2" applyNumberFormat="1" applyFont="1" applyFill="1" applyBorder="1" applyAlignment="1" applyProtection="1">
      <alignment horizontal="left" vertical="center"/>
      <protection locked="0"/>
    </xf>
    <xf numFmtId="49" fontId="18" fillId="6" borderId="29" xfId="2" applyNumberFormat="1" applyFont="1" applyFill="1" applyBorder="1" applyAlignment="1" applyProtection="1">
      <alignment horizontal="left" vertical="center"/>
      <protection locked="0"/>
    </xf>
    <xf numFmtId="49" fontId="18" fillId="6" borderId="40" xfId="2" applyNumberFormat="1" applyFont="1" applyFill="1" applyBorder="1" applyAlignment="1" applyProtection="1">
      <alignment horizontal="left" vertical="center"/>
      <protection locked="0"/>
    </xf>
    <xf numFmtId="49" fontId="18" fillId="6" borderId="32" xfId="2" applyNumberFormat="1" applyFont="1" applyFill="1" applyBorder="1" applyAlignment="1" applyProtection="1">
      <alignment horizontal="left" vertical="center"/>
      <protection locked="0"/>
    </xf>
    <xf numFmtId="49" fontId="18" fillId="6" borderId="30" xfId="2" applyNumberFormat="1" applyFont="1" applyFill="1" applyBorder="1" applyProtection="1">
      <alignment vertical="center"/>
      <protection locked="0"/>
    </xf>
    <xf numFmtId="49" fontId="18" fillId="6" borderId="31" xfId="2" applyNumberFormat="1" applyFont="1" applyFill="1" applyBorder="1" applyProtection="1">
      <alignment vertical="center"/>
      <protection locked="0"/>
    </xf>
    <xf numFmtId="49" fontId="18" fillId="6" borderId="41" xfId="2" applyNumberFormat="1" applyFont="1" applyFill="1" applyBorder="1" applyProtection="1">
      <alignment vertical="center"/>
      <protection locked="0"/>
    </xf>
    <xf numFmtId="49" fontId="18" fillId="6" borderId="27" xfId="2" applyNumberFormat="1" applyFont="1" applyFill="1" applyBorder="1" applyProtection="1">
      <alignment vertical="center"/>
      <protection locked="0"/>
    </xf>
    <xf numFmtId="49" fontId="18" fillId="6" borderId="28" xfId="2" applyNumberFormat="1" applyFont="1" applyFill="1" applyBorder="1" applyProtection="1">
      <alignment vertical="center"/>
      <protection locked="0"/>
    </xf>
    <xf numFmtId="49" fontId="18" fillId="6" borderId="39" xfId="2" applyNumberFormat="1" applyFont="1" applyFill="1" applyBorder="1" applyProtection="1">
      <alignment vertical="center"/>
      <protection locked="0"/>
    </xf>
    <xf numFmtId="49" fontId="18" fillId="6" borderId="40" xfId="2" applyNumberFormat="1" applyFont="1" applyFill="1" applyBorder="1" applyProtection="1">
      <alignment vertical="center"/>
      <protection locked="0"/>
    </xf>
    <xf numFmtId="49" fontId="18" fillId="6" borderId="32" xfId="2" applyNumberFormat="1" applyFont="1" applyFill="1" applyBorder="1" applyProtection="1">
      <alignment vertical="center"/>
      <protection locked="0"/>
    </xf>
    <xf numFmtId="49" fontId="18" fillId="6" borderId="38" xfId="2" applyNumberFormat="1" applyFont="1" applyFill="1" applyBorder="1" applyProtection="1">
      <alignment vertical="center"/>
      <protection locked="0"/>
    </xf>
    <xf numFmtId="49" fontId="18" fillId="6" borderId="29" xfId="2" applyNumberFormat="1" applyFont="1" applyFill="1" applyBorder="1" applyProtection="1">
      <alignment vertical="center"/>
      <protection locked="0"/>
    </xf>
    <xf numFmtId="0" fontId="17" fillId="6" borderId="15" xfId="2" applyFont="1" applyFill="1" applyBorder="1" applyAlignment="1">
      <alignment horizontal="left" vertical="center"/>
    </xf>
    <xf numFmtId="0" fontId="17" fillId="6" borderId="16" xfId="2" applyFont="1" applyFill="1" applyBorder="1" applyAlignment="1">
      <alignment horizontal="left" vertical="center"/>
    </xf>
    <xf numFmtId="0" fontId="16" fillId="0" borderId="4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7" fillId="6" borderId="18" xfId="2" applyFont="1" applyFill="1" applyBorder="1" applyAlignment="1">
      <alignment horizontal="left" vertical="center"/>
    </xf>
    <xf numFmtId="0" fontId="17" fillId="6" borderId="19" xfId="2" applyFont="1" applyFill="1" applyBorder="1" applyAlignment="1">
      <alignment horizontal="left" vertical="center"/>
    </xf>
    <xf numFmtId="0" fontId="17" fillId="6" borderId="21" xfId="2" applyFont="1" applyFill="1" applyBorder="1" applyAlignment="1">
      <alignment horizontal="left" vertical="center"/>
    </xf>
    <xf numFmtId="0" fontId="17" fillId="6" borderId="22" xfId="2" applyFont="1" applyFill="1" applyBorder="1" applyAlignment="1">
      <alignment horizontal="left" vertical="center"/>
    </xf>
    <xf numFmtId="0" fontId="19" fillId="0" borderId="4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12" fillId="7" borderId="4" xfId="2" applyFont="1" applyFill="1" applyBorder="1" applyAlignment="1">
      <alignment horizontal="center" vertical="center"/>
    </xf>
    <xf numFmtId="0" fontId="12" fillId="7" borderId="5" xfId="2" applyFont="1" applyFill="1" applyBorder="1" applyAlignment="1">
      <alignment horizontal="center" vertical="center"/>
    </xf>
    <xf numFmtId="0" fontId="12" fillId="7" borderId="34" xfId="2" applyFont="1" applyFill="1" applyBorder="1" applyAlignment="1">
      <alignment horizontal="center" vertical="center"/>
    </xf>
    <xf numFmtId="0" fontId="12" fillId="7" borderId="35" xfId="2" applyFont="1" applyFill="1" applyBorder="1" applyAlignment="1">
      <alignment horizontal="center" vertical="center"/>
    </xf>
    <xf numFmtId="49" fontId="18" fillId="6" borderId="36" xfId="2" applyNumberFormat="1" applyFont="1" applyFill="1" applyBorder="1" applyAlignment="1" applyProtection="1">
      <alignment horizontal="center" vertical="center"/>
      <protection locked="0"/>
    </xf>
    <xf numFmtId="49" fontId="18" fillId="6" borderId="37" xfId="2" applyNumberFormat="1" applyFont="1" applyFill="1" applyBorder="1" applyAlignment="1" applyProtection="1">
      <alignment horizontal="center" vertical="center"/>
      <protection locked="0"/>
    </xf>
    <xf numFmtId="49" fontId="18" fillId="6" borderId="24" xfId="2" applyNumberFormat="1" applyFont="1" applyFill="1" applyBorder="1" applyProtection="1">
      <alignment vertical="center"/>
      <protection locked="0"/>
    </xf>
    <xf numFmtId="49" fontId="18" fillId="6" borderId="25" xfId="2" applyNumberFormat="1" applyFont="1" applyFill="1" applyBorder="1" applyProtection="1">
      <alignment vertical="center"/>
      <protection locked="0"/>
    </xf>
    <xf numFmtId="49" fontId="18" fillId="6" borderId="37" xfId="2" applyNumberFormat="1" applyFont="1" applyFill="1" applyBorder="1" applyProtection="1">
      <alignment vertical="center"/>
      <protection locked="0"/>
    </xf>
    <xf numFmtId="49" fontId="18" fillId="6" borderId="36" xfId="2" applyNumberFormat="1" applyFont="1" applyFill="1" applyBorder="1" applyProtection="1">
      <alignment vertical="center"/>
      <protection locked="0"/>
    </xf>
    <xf numFmtId="49" fontId="18" fillId="6" borderId="26" xfId="2" applyNumberFormat="1" applyFont="1" applyFill="1" applyBorder="1" applyProtection="1">
      <alignment vertical="center"/>
      <protection locked="0"/>
    </xf>
    <xf numFmtId="49" fontId="18" fillId="0" borderId="27" xfId="3" applyNumberFormat="1" applyFont="1" applyBorder="1" applyProtection="1">
      <alignment vertical="center"/>
      <protection locked="0"/>
    </xf>
    <xf numFmtId="49" fontId="18" fillId="0" borderId="28" xfId="3" applyNumberFormat="1" applyFont="1" applyBorder="1" applyProtection="1">
      <alignment vertical="center"/>
      <protection locked="0"/>
    </xf>
    <xf numFmtId="49" fontId="18" fillId="0" borderId="29" xfId="3" applyNumberFormat="1" applyFont="1" applyBorder="1" applyProtection="1">
      <alignment vertical="center"/>
      <protection locked="0"/>
    </xf>
    <xf numFmtId="49" fontId="18" fillId="6" borderId="30" xfId="5" applyNumberFormat="1" applyFont="1" applyFill="1" applyBorder="1" applyProtection="1">
      <alignment vertical="center"/>
      <protection locked="0"/>
    </xf>
    <xf numFmtId="49" fontId="18" fillId="6" borderId="31" xfId="5" applyNumberFormat="1" applyFont="1" applyFill="1" applyBorder="1" applyProtection="1">
      <alignment vertical="center"/>
      <protection locked="0"/>
    </xf>
    <xf numFmtId="49" fontId="18" fillId="6" borderId="32" xfId="5" applyNumberFormat="1" applyFont="1" applyFill="1" applyBorder="1" applyProtection="1">
      <alignment vertical="center"/>
      <protection locked="0"/>
    </xf>
    <xf numFmtId="49" fontId="18" fillId="0" borderId="24" xfId="3" applyNumberFormat="1" applyFont="1" applyBorder="1" applyProtection="1">
      <alignment vertical="center"/>
      <protection locked="0"/>
    </xf>
    <xf numFmtId="49" fontId="18" fillId="0" borderId="25" xfId="3" applyNumberFormat="1" applyFont="1" applyBorder="1" applyProtection="1">
      <alignment vertical="center"/>
      <protection locked="0"/>
    </xf>
    <xf numFmtId="49" fontId="18" fillId="0" borderId="26" xfId="3" applyNumberFormat="1" applyFont="1" applyBorder="1" applyProtection="1">
      <alignment vertical="center"/>
      <protection locked="0"/>
    </xf>
    <xf numFmtId="49" fontId="18" fillId="0" borderId="30" xfId="3" applyNumberFormat="1" applyFont="1" applyBorder="1" applyProtection="1">
      <alignment vertical="center"/>
      <protection locked="0"/>
    </xf>
    <xf numFmtId="49" fontId="18" fillId="0" borderId="31" xfId="3" applyNumberFormat="1" applyFont="1" applyBorder="1" applyProtection="1">
      <alignment vertical="center"/>
      <protection locked="0"/>
    </xf>
    <xf numFmtId="49" fontId="18" fillId="0" borderId="32" xfId="3" applyNumberFormat="1" applyFont="1" applyBorder="1" applyProtection="1">
      <alignment vertical="center"/>
      <protection locked="0"/>
    </xf>
    <xf numFmtId="49" fontId="18" fillId="6" borderId="18" xfId="2" applyNumberFormat="1" applyFont="1" applyFill="1" applyBorder="1" applyProtection="1">
      <alignment vertical="center"/>
      <protection locked="0"/>
    </xf>
    <xf numFmtId="49" fontId="18" fillId="6" borderId="19" xfId="2" applyNumberFormat="1" applyFont="1" applyFill="1" applyBorder="1" applyProtection="1">
      <alignment vertical="center"/>
      <protection locked="0"/>
    </xf>
    <xf numFmtId="38" fontId="18" fillId="6" borderId="48" xfId="1" applyFont="1" applyFill="1" applyBorder="1" applyAlignment="1" applyProtection="1">
      <alignment horizontal="right" vertical="center"/>
      <protection locked="0"/>
    </xf>
    <xf numFmtId="38" fontId="18" fillId="6" borderId="46" xfId="1" applyFont="1" applyFill="1" applyBorder="1" applyAlignment="1" applyProtection="1">
      <alignment horizontal="right" vertical="center"/>
      <protection locked="0"/>
    </xf>
    <xf numFmtId="38" fontId="18" fillId="6" borderId="50" xfId="1" applyFont="1" applyFill="1" applyBorder="1" applyAlignment="1" applyProtection="1">
      <alignment horizontal="right" vertical="center"/>
      <protection locked="0"/>
    </xf>
    <xf numFmtId="38" fontId="18" fillId="6" borderId="49" xfId="1" applyFont="1" applyFill="1" applyBorder="1" applyAlignment="1" applyProtection="1">
      <alignment horizontal="right" vertical="center"/>
      <protection locked="0"/>
    </xf>
    <xf numFmtId="38" fontId="18" fillId="6" borderId="44" xfId="1" applyFont="1" applyFill="1" applyBorder="1" applyAlignment="1" applyProtection="1">
      <alignment horizontal="right" vertical="center"/>
      <protection locked="0"/>
    </xf>
    <xf numFmtId="38" fontId="18" fillId="6" borderId="51" xfId="1" applyFont="1" applyFill="1" applyBorder="1" applyAlignment="1" applyProtection="1">
      <alignment horizontal="right" vertical="center"/>
      <protection locked="0"/>
    </xf>
    <xf numFmtId="49" fontId="18" fillId="6" borderId="48" xfId="2" applyNumberFormat="1" applyFont="1" applyFill="1" applyBorder="1" applyProtection="1">
      <alignment vertical="center"/>
      <protection locked="0"/>
    </xf>
    <xf numFmtId="49" fontId="18" fillId="6" borderId="46" xfId="2" applyNumberFormat="1" applyFont="1" applyFill="1" applyBorder="1" applyProtection="1">
      <alignment vertical="center"/>
      <protection locked="0"/>
    </xf>
    <xf numFmtId="49" fontId="18" fillId="6" borderId="47" xfId="2" applyNumberFormat="1" applyFont="1" applyFill="1" applyBorder="1" applyProtection="1">
      <alignment vertical="center"/>
      <protection locked="0"/>
    </xf>
    <xf numFmtId="49" fontId="18" fillId="6" borderId="49" xfId="2" applyNumberFormat="1" applyFont="1" applyFill="1" applyBorder="1" applyProtection="1">
      <alignment vertical="center"/>
      <protection locked="0"/>
    </xf>
    <xf numFmtId="49" fontId="18" fillId="6" borderId="44" xfId="2" applyNumberFormat="1" applyFont="1" applyFill="1" applyBorder="1" applyProtection="1">
      <alignment vertical="center"/>
      <protection locked="0"/>
    </xf>
    <xf numFmtId="49" fontId="18" fillId="6" borderId="45" xfId="2" applyNumberFormat="1" applyFont="1" applyFill="1" applyBorder="1" applyProtection="1">
      <alignment vertical="center"/>
      <protection locked="0"/>
    </xf>
    <xf numFmtId="38" fontId="18" fillId="0" borderId="43" xfId="1" applyFont="1" applyFill="1" applyBorder="1" applyAlignment="1">
      <alignment horizontal="right" vertical="center"/>
    </xf>
    <xf numFmtId="38" fontId="18" fillId="0" borderId="10" xfId="1" applyFont="1" applyFill="1" applyBorder="1" applyAlignment="1">
      <alignment horizontal="right" vertical="center"/>
    </xf>
    <xf numFmtId="38" fontId="18" fillId="0" borderId="58" xfId="1" applyFont="1" applyFill="1" applyBorder="1" applyAlignment="1">
      <alignment horizontal="right" vertical="center"/>
    </xf>
    <xf numFmtId="38" fontId="18" fillId="6" borderId="59" xfId="1" applyFont="1" applyFill="1" applyBorder="1" applyAlignment="1" applyProtection="1">
      <alignment horizontal="right" vertical="center"/>
      <protection locked="0"/>
    </xf>
    <xf numFmtId="38" fontId="18" fillId="6" borderId="8" xfId="1" applyFont="1" applyFill="1" applyBorder="1" applyAlignment="1" applyProtection="1">
      <alignment horizontal="right" vertical="center"/>
      <protection locked="0"/>
    </xf>
    <xf numFmtId="38" fontId="18" fillId="6" borderId="60" xfId="1" applyFont="1" applyFill="1" applyBorder="1" applyAlignment="1" applyProtection="1">
      <alignment horizontal="right" vertical="center"/>
      <protection locked="0"/>
    </xf>
    <xf numFmtId="49" fontId="18" fillId="6" borderId="59" xfId="2" applyNumberFormat="1" applyFont="1" applyFill="1" applyBorder="1" applyProtection="1">
      <alignment vertical="center"/>
      <protection locked="0"/>
    </xf>
    <xf numFmtId="49" fontId="18" fillId="6" borderId="8" xfId="2" applyNumberFormat="1" applyFont="1" applyFill="1" applyBorder="1" applyProtection="1">
      <alignment vertical="center"/>
      <protection locked="0"/>
    </xf>
    <xf numFmtId="49" fontId="18" fillId="6" borderId="14" xfId="2" applyNumberFormat="1" applyFont="1" applyFill="1" applyBorder="1" applyProtection="1">
      <alignment vertical="center"/>
      <protection locked="0"/>
    </xf>
    <xf numFmtId="49" fontId="18" fillId="6" borderId="48" xfId="2" applyNumberFormat="1" applyFont="1" applyFill="1" applyBorder="1" applyAlignment="1" applyProtection="1">
      <alignment vertical="center" wrapText="1"/>
      <protection locked="0"/>
    </xf>
    <xf numFmtId="49" fontId="18" fillId="6" borderId="46" xfId="2" applyNumberFormat="1" applyFont="1" applyFill="1" applyBorder="1" applyAlignment="1" applyProtection="1">
      <alignment vertical="center" wrapText="1"/>
      <protection locked="0"/>
    </xf>
    <xf numFmtId="49" fontId="18" fillId="6" borderId="47" xfId="2" applyNumberFormat="1" applyFont="1" applyFill="1" applyBorder="1" applyAlignment="1" applyProtection="1">
      <alignment vertical="center" wrapText="1"/>
      <protection locked="0"/>
    </xf>
    <xf numFmtId="49" fontId="18" fillId="6" borderId="49" xfId="2" applyNumberFormat="1" applyFont="1" applyFill="1" applyBorder="1" applyAlignment="1" applyProtection="1">
      <alignment vertical="center" wrapText="1"/>
      <protection locked="0"/>
    </xf>
    <xf numFmtId="49" fontId="18" fillId="6" borderId="44" xfId="2" applyNumberFormat="1" applyFont="1" applyFill="1" applyBorder="1" applyAlignment="1" applyProtection="1">
      <alignment vertical="center" wrapText="1"/>
      <protection locked="0"/>
    </xf>
    <xf numFmtId="49" fontId="18" fillId="6" borderId="45" xfId="2" applyNumberFormat="1" applyFont="1" applyFill="1" applyBorder="1" applyAlignment="1" applyProtection="1">
      <alignment vertical="center" wrapText="1"/>
      <protection locked="0"/>
    </xf>
    <xf numFmtId="0" fontId="24" fillId="0" borderId="4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49" fontId="18" fillId="6" borderId="15" xfId="2" applyNumberFormat="1" applyFont="1" applyFill="1" applyBorder="1" applyProtection="1">
      <alignment vertical="center"/>
      <protection locked="0"/>
    </xf>
    <xf numFmtId="49" fontId="18" fillId="6" borderId="16" xfId="2" applyNumberFormat="1" applyFont="1" applyFill="1" applyBorder="1" applyProtection="1">
      <alignment vertical="center"/>
      <protection locked="0"/>
    </xf>
    <xf numFmtId="38" fontId="18" fillId="6" borderId="16" xfId="1" applyFont="1" applyFill="1" applyBorder="1" applyAlignment="1" applyProtection="1">
      <alignment horizontal="right" vertical="center"/>
      <protection locked="0"/>
    </xf>
    <xf numFmtId="38" fontId="18" fillId="6" borderId="19" xfId="1" applyFont="1" applyFill="1" applyBorder="1" applyAlignment="1" applyProtection="1">
      <alignment horizontal="right" vertical="center"/>
      <protection locked="0"/>
    </xf>
    <xf numFmtId="49" fontId="18" fillId="6" borderId="16" xfId="2" applyNumberFormat="1" applyFont="1" applyFill="1" applyBorder="1" applyAlignment="1" applyProtection="1">
      <alignment vertical="center" wrapText="1"/>
      <protection locked="0"/>
    </xf>
    <xf numFmtId="49" fontId="18" fillId="6" borderId="17" xfId="2" applyNumberFormat="1" applyFont="1" applyFill="1" applyBorder="1" applyProtection="1">
      <alignment vertical="center"/>
      <protection locked="0"/>
    </xf>
    <xf numFmtId="49" fontId="18" fillId="6" borderId="20" xfId="2" applyNumberFormat="1" applyFont="1" applyFill="1" applyBorder="1" applyProtection="1">
      <alignment vertical="center"/>
      <protection locked="0"/>
    </xf>
    <xf numFmtId="49" fontId="18" fillId="6" borderId="19" xfId="2" applyNumberFormat="1" applyFont="1" applyFill="1" applyBorder="1" applyAlignment="1" applyProtection="1">
      <alignment vertical="center" wrapText="1"/>
      <protection locked="0"/>
    </xf>
    <xf numFmtId="49" fontId="18" fillId="6" borderId="43" xfId="2" applyNumberFormat="1" applyFont="1" applyFill="1" applyBorder="1" applyProtection="1">
      <alignment vertical="center"/>
      <protection locked="0"/>
    </xf>
    <xf numFmtId="49" fontId="18" fillId="6" borderId="10" xfId="2" applyNumberFormat="1" applyFont="1" applyFill="1" applyBorder="1" applyProtection="1">
      <alignment vertical="center"/>
      <protection locked="0"/>
    </xf>
    <xf numFmtId="49" fontId="18" fillId="6" borderId="11" xfId="2" applyNumberFormat="1" applyFont="1" applyFill="1" applyBorder="1" applyProtection="1">
      <alignment vertical="center"/>
      <protection locked="0"/>
    </xf>
    <xf numFmtId="0" fontId="12" fillId="0" borderId="9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38" fontId="18" fillId="0" borderId="22" xfId="1" applyFont="1" applyFill="1" applyBorder="1" applyAlignment="1">
      <alignment horizontal="right" vertical="center"/>
    </xf>
    <xf numFmtId="0" fontId="24" fillId="0" borderId="4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2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4" fillId="0" borderId="8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49" fontId="18" fillId="6" borderId="55" xfId="2" applyNumberFormat="1" applyFont="1" applyFill="1" applyBorder="1" applyProtection="1">
      <alignment vertical="center"/>
      <protection locked="0"/>
    </xf>
    <xf numFmtId="49" fontId="18" fillId="6" borderId="0" xfId="2" applyNumberFormat="1" applyFont="1" applyFill="1" applyProtection="1">
      <alignment vertical="center"/>
      <protection locked="0"/>
    </xf>
    <xf numFmtId="49" fontId="18" fillId="6" borderId="13" xfId="2" applyNumberFormat="1" applyFont="1" applyFill="1" applyBorder="1" applyProtection="1">
      <alignment vertical="center"/>
      <protection locked="0"/>
    </xf>
    <xf numFmtId="38" fontId="18" fillId="6" borderId="55" xfId="1" applyFont="1" applyFill="1" applyBorder="1" applyAlignment="1" applyProtection="1">
      <alignment horizontal="right" vertical="center"/>
      <protection locked="0"/>
    </xf>
    <xf numFmtId="38" fontId="18" fillId="6" borderId="0" xfId="1" applyFont="1" applyFill="1" applyBorder="1" applyAlignment="1" applyProtection="1">
      <alignment horizontal="right" vertical="center"/>
      <protection locked="0"/>
    </xf>
    <xf numFmtId="38" fontId="18" fillId="6" borderId="56" xfId="1" applyFont="1" applyFill="1" applyBorder="1" applyAlignment="1" applyProtection="1">
      <alignment horizontal="right" vertical="center"/>
      <protection locked="0"/>
    </xf>
    <xf numFmtId="38" fontId="18" fillId="0" borderId="40" xfId="1" applyFont="1" applyFill="1" applyBorder="1" applyAlignment="1">
      <alignment horizontal="right" vertical="center"/>
    </xf>
    <xf numFmtId="38" fontId="18" fillId="0" borderId="31" xfId="1" applyFont="1" applyFill="1" applyBorder="1" applyAlignment="1">
      <alignment horizontal="right" vertical="center"/>
    </xf>
    <xf numFmtId="38" fontId="18" fillId="0" borderId="41" xfId="1" applyFont="1" applyFill="1" applyBorder="1" applyAlignment="1">
      <alignment horizontal="right" vertical="center"/>
    </xf>
    <xf numFmtId="0" fontId="17" fillId="0" borderId="3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177" fontId="18" fillId="0" borderId="40" xfId="7" applyNumberFormat="1" applyFont="1" applyFill="1" applyBorder="1" applyAlignment="1">
      <alignment horizontal="right" vertical="center"/>
    </xf>
    <xf numFmtId="177" fontId="18" fillId="0" borderId="31" xfId="7" applyNumberFormat="1" applyFont="1" applyFill="1" applyBorder="1" applyAlignment="1">
      <alignment horizontal="right" vertical="center"/>
    </xf>
    <xf numFmtId="177" fontId="18" fillId="0" borderId="32" xfId="7" applyNumberFormat="1" applyFont="1" applyFill="1" applyBorder="1" applyAlignment="1">
      <alignment horizontal="right" vertical="center"/>
    </xf>
    <xf numFmtId="38" fontId="18" fillId="0" borderId="55" xfId="1" applyFont="1" applyBorder="1" applyAlignment="1" applyProtection="1">
      <alignment horizontal="right" vertical="center"/>
      <protection locked="0"/>
    </xf>
    <xf numFmtId="38" fontId="18" fillId="0" borderId="0" xfId="1" applyFont="1" applyBorder="1" applyAlignment="1" applyProtection="1">
      <alignment horizontal="right" vertical="center"/>
      <protection locked="0"/>
    </xf>
    <xf numFmtId="38" fontId="18" fillId="0" borderId="56" xfId="1" applyFont="1" applyBorder="1" applyAlignment="1" applyProtection="1">
      <alignment horizontal="right" vertical="center"/>
      <protection locked="0"/>
    </xf>
    <xf numFmtId="177" fontId="18" fillId="0" borderId="55" xfId="7" applyNumberFormat="1" applyFont="1" applyBorder="1" applyAlignment="1" applyProtection="1">
      <alignment horizontal="right" vertical="center"/>
      <protection locked="0"/>
    </xf>
    <xf numFmtId="177" fontId="18" fillId="0" borderId="0" xfId="7" applyNumberFormat="1" applyFont="1" applyBorder="1" applyAlignment="1" applyProtection="1">
      <alignment horizontal="right" vertical="center"/>
      <protection locked="0"/>
    </xf>
    <xf numFmtId="177" fontId="18" fillId="0" borderId="56" xfId="7" applyNumberFormat="1" applyFont="1" applyBorder="1" applyAlignment="1" applyProtection="1">
      <alignment horizontal="right" vertical="center"/>
      <protection locked="0"/>
    </xf>
    <xf numFmtId="38" fontId="18" fillId="0" borderId="49" xfId="1" applyFont="1" applyBorder="1" applyAlignment="1" applyProtection="1">
      <alignment horizontal="right" vertical="center"/>
      <protection locked="0"/>
    </xf>
    <xf numFmtId="38" fontId="18" fillId="0" borderId="44" xfId="1" applyFont="1" applyBorder="1" applyAlignment="1" applyProtection="1">
      <alignment horizontal="right" vertical="center"/>
      <protection locked="0"/>
    </xf>
    <xf numFmtId="38" fontId="18" fillId="0" borderId="51" xfId="1" applyFont="1" applyBorder="1" applyAlignment="1" applyProtection="1">
      <alignment horizontal="right" vertical="center"/>
      <protection locked="0"/>
    </xf>
    <xf numFmtId="177" fontId="18" fillId="0" borderId="49" xfId="7" applyNumberFormat="1" applyFont="1" applyBorder="1" applyAlignment="1" applyProtection="1">
      <alignment horizontal="right" vertical="center"/>
      <protection locked="0"/>
    </xf>
    <xf numFmtId="177" fontId="18" fillId="0" borderId="44" xfId="7" applyNumberFormat="1" applyFont="1" applyBorder="1" applyAlignment="1" applyProtection="1">
      <alignment horizontal="right" vertical="center"/>
      <protection locked="0"/>
    </xf>
    <xf numFmtId="177" fontId="18" fillId="0" borderId="45" xfId="7" applyNumberFormat="1" applyFont="1" applyBorder="1" applyAlignment="1" applyProtection="1">
      <alignment horizontal="right" vertical="center"/>
      <protection locked="0"/>
    </xf>
    <xf numFmtId="177" fontId="18" fillId="0" borderId="41" xfId="7" applyNumberFormat="1" applyFont="1" applyFill="1" applyBorder="1" applyAlignment="1">
      <alignment horizontal="right" vertical="center"/>
    </xf>
    <xf numFmtId="177" fontId="18" fillId="0" borderId="13" xfId="7" applyNumberFormat="1" applyFont="1" applyBorder="1" applyAlignment="1" applyProtection="1">
      <alignment horizontal="right" vertical="center"/>
      <protection locked="0"/>
    </xf>
    <xf numFmtId="177" fontId="18" fillId="0" borderId="34" xfId="7" applyNumberFormat="1" applyFont="1" applyBorder="1" applyAlignment="1" applyProtection="1">
      <alignment horizontal="right" vertical="center"/>
      <protection locked="0"/>
    </xf>
    <xf numFmtId="177" fontId="18" fillId="0" borderId="5" xfId="7" applyNumberFormat="1" applyFont="1" applyBorder="1" applyAlignment="1" applyProtection="1">
      <alignment horizontal="right" vertical="center"/>
      <protection locked="0"/>
    </xf>
    <xf numFmtId="177" fontId="18" fillId="0" borderId="12" xfId="7" applyNumberFormat="1" applyFont="1" applyBorder="1" applyAlignment="1" applyProtection="1">
      <alignment horizontal="right" vertical="center"/>
      <protection locked="0"/>
    </xf>
    <xf numFmtId="38" fontId="18" fillId="0" borderId="34" xfId="1" applyFont="1" applyBorder="1" applyAlignment="1" applyProtection="1">
      <alignment horizontal="right" vertical="center"/>
      <protection locked="0"/>
    </xf>
    <xf numFmtId="38" fontId="18" fillId="0" borderId="5" xfId="1" applyFont="1" applyBorder="1" applyAlignment="1" applyProtection="1">
      <alignment horizontal="right" vertical="center"/>
      <protection locked="0"/>
    </xf>
    <xf numFmtId="38" fontId="18" fillId="0" borderId="35" xfId="1" applyFont="1" applyBorder="1" applyAlignment="1" applyProtection="1">
      <alignment horizontal="right" vertical="center"/>
      <protection locked="0"/>
    </xf>
    <xf numFmtId="177" fontId="18" fillId="0" borderId="35" xfId="7" applyNumberFormat="1" applyFont="1" applyBorder="1" applyAlignment="1" applyProtection="1">
      <alignment horizontal="right" vertical="center"/>
      <protection locked="0"/>
    </xf>
    <xf numFmtId="38" fontId="18" fillId="0" borderId="59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60" xfId="1" applyFont="1" applyFill="1" applyBorder="1" applyAlignment="1">
      <alignment horizontal="right" vertical="center"/>
    </xf>
    <xf numFmtId="38" fontId="18" fillId="0" borderId="55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56" xfId="1" applyFont="1" applyFill="1" applyBorder="1" applyAlignment="1">
      <alignment horizontal="right" vertical="center"/>
    </xf>
    <xf numFmtId="38" fontId="18" fillId="0" borderId="14" xfId="1" applyFont="1" applyFill="1" applyBorder="1" applyAlignment="1">
      <alignment horizontal="right" vertical="center"/>
    </xf>
    <xf numFmtId="38" fontId="18" fillId="0" borderId="49" xfId="1" applyFont="1" applyFill="1" applyBorder="1" applyAlignment="1">
      <alignment horizontal="right" vertical="center"/>
    </xf>
    <xf numFmtId="38" fontId="18" fillId="0" borderId="44" xfId="1" applyFont="1" applyFill="1" applyBorder="1" applyAlignment="1">
      <alignment horizontal="right" vertical="center"/>
    </xf>
    <xf numFmtId="38" fontId="18" fillId="0" borderId="51" xfId="1" applyFont="1" applyFill="1" applyBorder="1" applyAlignment="1">
      <alignment horizontal="right" vertical="center"/>
    </xf>
    <xf numFmtId="38" fontId="18" fillId="0" borderId="45" xfId="1" applyFont="1" applyFill="1" applyBorder="1" applyAlignment="1">
      <alignment horizontal="right" vertical="center"/>
    </xf>
    <xf numFmtId="38" fontId="18" fillId="0" borderId="13" xfId="1" applyFont="1" applyFill="1" applyBorder="1" applyAlignment="1">
      <alignment horizontal="right" vertical="center"/>
    </xf>
    <xf numFmtId="0" fontId="16" fillId="4" borderId="34" xfId="6" applyFont="1" applyFill="1" applyBorder="1" applyAlignment="1">
      <alignment horizontal="center" vertical="center"/>
    </xf>
    <xf numFmtId="0" fontId="16" fillId="4" borderId="5" xfId="6" applyFont="1" applyFill="1" applyBorder="1" applyAlignment="1">
      <alignment horizontal="center" vertical="center"/>
    </xf>
    <xf numFmtId="0" fontId="16" fillId="4" borderId="12" xfId="6" applyFont="1" applyFill="1" applyBorder="1" applyAlignment="1">
      <alignment horizontal="center" vertical="center"/>
    </xf>
    <xf numFmtId="0" fontId="16" fillId="0" borderId="59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60" xfId="6" applyFont="1" applyBorder="1" applyAlignment="1">
      <alignment horizontal="center" vertical="center"/>
    </xf>
    <xf numFmtId="0" fontId="16" fillId="0" borderId="40" xfId="6" applyFont="1" applyBorder="1" applyAlignment="1">
      <alignment horizontal="center" vertical="center"/>
    </xf>
    <xf numFmtId="0" fontId="16" fillId="0" borderId="31" xfId="6" applyFont="1" applyBorder="1" applyAlignment="1">
      <alignment horizontal="center" vertical="center"/>
    </xf>
    <xf numFmtId="0" fontId="16" fillId="0" borderId="32" xfId="6" applyFont="1" applyBorder="1" applyAlignment="1">
      <alignment horizontal="center" vertical="center"/>
    </xf>
    <xf numFmtId="49" fontId="18" fillId="0" borderId="49" xfId="6" applyNumberFormat="1" applyFont="1" applyBorder="1" applyAlignment="1" applyProtection="1">
      <alignment horizontal="left" vertical="center"/>
      <protection locked="0"/>
    </xf>
    <xf numFmtId="49" fontId="18" fillId="0" borderId="44" xfId="6" applyNumberFormat="1" applyFont="1" applyBorder="1" applyAlignment="1" applyProtection="1">
      <alignment horizontal="left" vertical="center"/>
      <protection locked="0"/>
    </xf>
    <xf numFmtId="49" fontId="18" fillId="0" borderId="51" xfId="6" applyNumberFormat="1" applyFont="1" applyBorder="1" applyAlignment="1" applyProtection="1">
      <alignment horizontal="left" vertical="center"/>
      <protection locked="0"/>
    </xf>
    <xf numFmtId="49" fontId="18" fillId="0" borderId="55" xfId="6" applyNumberFormat="1" applyFont="1" applyBorder="1" applyAlignment="1" applyProtection="1">
      <alignment horizontal="left" vertical="center"/>
      <protection locked="0"/>
    </xf>
    <xf numFmtId="49" fontId="18" fillId="0" borderId="0" xfId="6" applyNumberFormat="1" applyFont="1" applyAlignment="1" applyProtection="1">
      <alignment horizontal="left" vertical="center"/>
      <protection locked="0"/>
    </xf>
    <xf numFmtId="49" fontId="18" fillId="0" borderId="56" xfId="6" applyNumberFormat="1" applyFont="1" applyBorder="1" applyAlignment="1" applyProtection="1">
      <alignment horizontal="left" vertical="center"/>
      <protection locked="0"/>
    </xf>
    <xf numFmtId="0" fontId="18" fillId="0" borderId="34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49" fontId="18" fillId="0" borderId="34" xfId="6" applyNumberFormat="1" applyFont="1" applyBorder="1" applyAlignment="1" applyProtection="1">
      <alignment horizontal="left" vertical="center"/>
      <protection locked="0"/>
    </xf>
    <xf numFmtId="49" fontId="18" fillId="0" borderId="5" xfId="6" applyNumberFormat="1" applyFont="1" applyBorder="1" applyAlignment="1" applyProtection="1">
      <alignment horizontal="left" vertical="center"/>
      <protection locked="0"/>
    </xf>
    <xf numFmtId="38" fontId="18" fillId="0" borderId="40" xfId="1" applyFont="1" applyBorder="1" applyAlignment="1" applyProtection="1">
      <alignment horizontal="right" vertical="center"/>
      <protection locked="0"/>
    </xf>
    <xf numFmtId="38" fontId="18" fillId="0" borderId="31" xfId="1" applyFont="1" applyBorder="1" applyAlignment="1" applyProtection="1">
      <alignment horizontal="right" vertical="center"/>
      <protection locked="0"/>
    </xf>
    <xf numFmtId="38" fontId="18" fillId="0" borderId="41" xfId="1" applyFont="1" applyBorder="1" applyAlignment="1" applyProtection="1">
      <alignment horizontal="right" vertical="center"/>
      <protection locked="0"/>
    </xf>
    <xf numFmtId="38" fontId="18" fillId="0" borderId="32" xfId="1" applyFont="1" applyBorder="1" applyAlignment="1" applyProtection="1">
      <alignment horizontal="right" vertical="center"/>
      <protection locked="0"/>
    </xf>
    <xf numFmtId="38" fontId="18" fillId="0" borderId="30" xfId="1" applyFont="1" applyBorder="1" applyAlignment="1" applyProtection="1">
      <alignment horizontal="right" vertical="center"/>
      <protection locked="0"/>
    </xf>
    <xf numFmtId="38" fontId="18" fillId="0" borderId="40" xfId="1" applyFont="1" applyBorder="1" applyAlignment="1" applyProtection="1">
      <alignment vertical="center"/>
      <protection locked="0"/>
    </xf>
    <xf numFmtId="38" fontId="18" fillId="0" borderId="31" xfId="1" applyFont="1" applyBorder="1" applyAlignment="1" applyProtection="1">
      <alignment vertical="center"/>
      <protection locked="0"/>
    </xf>
    <xf numFmtId="38" fontId="18" fillId="0" borderId="41" xfId="1" applyFont="1" applyBorder="1" applyAlignment="1" applyProtection="1">
      <alignment vertical="center"/>
      <protection locked="0"/>
    </xf>
    <xf numFmtId="38" fontId="18" fillId="0" borderId="38" xfId="1" applyFont="1" applyBorder="1" applyAlignment="1" applyProtection="1">
      <alignment horizontal="right" vertical="center"/>
      <protection locked="0"/>
    </xf>
    <xf numFmtId="38" fontId="18" fillId="0" borderId="28" xfId="1" applyFont="1" applyBorder="1" applyAlignment="1" applyProtection="1">
      <alignment horizontal="right" vertical="center"/>
      <protection locked="0"/>
    </xf>
    <xf numFmtId="38" fontId="18" fillId="0" borderId="39" xfId="1" applyFont="1" applyBorder="1" applyAlignment="1" applyProtection="1">
      <alignment horizontal="right" vertical="center"/>
      <protection locked="0"/>
    </xf>
    <xf numFmtId="38" fontId="18" fillId="0" borderId="29" xfId="1" applyFont="1" applyBorder="1" applyAlignment="1" applyProtection="1">
      <alignment horizontal="right" vertical="center"/>
      <protection locked="0"/>
    </xf>
    <xf numFmtId="38" fontId="18" fillId="0" borderId="27" xfId="1" applyFont="1" applyBorder="1" applyAlignment="1" applyProtection="1">
      <alignment horizontal="right" vertical="center"/>
      <protection locked="0"/>
    </xf>
    <xf numFmtId="38" fontId="18" fillId="0" borderId="38" xfId="1" applyFont="1" applyBorder="1" applyAlignment="1" applyProtection="1">
      <alignment vertical="center"/>
      <protection locked="0"/>
    </xf>
    <xf numFmtId="38" fontId="18" fillId="0" borderId="28" xfId="1" applyFont="1" applyBorder="1" applyAlignment="1" applyProtection="1">
      <alignment vertical="center"/>
      <protection locked="0"/>
    </xf>
    <xf numFmtId="38" fontId="18" fillId="0" borderId="39" xfId="1" applyFont="1" applyBorder="1" applyAlignment="1" applyProtection="1">
      <alignment vertical="center"/>
      <protection locked="0"/>
    </xf>
    <xf numFmtId="0" fontId="17" fillId="7" borderId="4" xfId="0" applyFont="1" applyFill="1" applyBorder="1" applyAlignment="1">
      <alignment horizontal="center" vertical="center" textRotation="255"/>
    </xf>
    <xf numFmtId="0" fontId="17" fillId="7" borderId="6" xfId="0" applyFont="1" applyFill="1" applyBorder="1" applyAlignment="1">
      <alignment horizontal="center" vertical="center" textRotation="255"/>
    </xf>
    <xf numFmtId="0" fontId="17" fillId="7" borderId="7" xfId="0" applyFont="1" applyFill="1" applyBorder="1" applyAlignment="1">
      <alignment horizontal="center" vertical="center" textRotation="255"/>
    </xf>
    <xf numFmtId="38" fontId="18" fillId="13" borderId="59" xfId="1" applyFont="1" applyFill="1" applyBorder="1" applyAlignment="1">
      <alignment horizontal="right" vertical="center"/>
    </xf>
    <xf numFmtId="38" fontId="18" fillId="13" borderId="8" xfId="1" applyFont="1" applyFill="1" applyBorder="1" applyAlignment="1">
      <alignment horizontal="right" vertical="center"/>
    </xf>
    <xf numFmtId="38" fontId="18" fillId="13" borderId="60" xfId="1" applyFont="1" applyFill="1" applyBorder="1" applyAlignment="1">
      <alignment horizontal="right" vertical="center"/>
    </xf>
    <xf numFmtId="38" fontId="3" fillId="0" borderId="0" xfId="8" applyFont="1" applyFill="1" applyBorder="1" applyAlignment="1">
      <alignment horizontal="right" vertical="center"/>
    </xf>
    <xf numFmtId="38" fontId="18" fillId="13" borderId="7" xfId="1" applyFont="1" applyFill="1" applyBorder="1" applyAlignment="1">
      <alignment horizontal="right" vertical="center"/>
    </xf>
    <xf numFmtId="38" fontId="18" fillId="0" borderId="38" xfId="1" applyFont="1" applyFill="1" applyBorder="1" applyAlignment="1" applyProtection="1">
      <alignment horizontal="right" vertical="center"/>
      <protection locked="0"/>
    </xf>
    <xf numFmtId="38" fontId="18" fillId="0" borderId="28" xfId="1" applyFont="1" applyFill="1" applyBorder="1" applyAlignment="1" applyProtection="1">
      <alignment horizontal="right" vertical="center"/>
      <protection locked="0"/>
    </xf>
    <xf numFmtId="38" fontId="18" fillId="0" borderId="39" xfId="1" applyFont="1" applyFill="1" applyBorder="1" applyAlignment="1" applyProtection="1">
      <alignment horizontal="right" vertical="center"/>
      <protection locked="0"/>
    </xf>
    <xf numFmtId="38" fontId="18" fillId="0" borderId="38" xfId="1" applyFont="1" applyFill="1" applyBorder="1" applyAlignment="1" applyProtection="1">
      <alignment vertical="center"/>
      <protection locked="0"/>
    </xf>
    <xf numFmtId="38" fontId="18" fillId="0" borderId="28" xfId="1" applyFont="1" applyFill="1" applyBorder="1" applyAlignment="1" applyProtection="1">
      <alignment vertical="center"/>
      <protection locked="0"/>
    </xf>
    <xf numFmtId="38" fontId="18" fillId="0" borderId="39" xfId="1" applyFont="1" applyFill="1" applyBorder="1" applyAlignment="1" applyProtection="1">
      <alignment vertical="center"/>
      <protection locked="0"/>
    </xf>
    <xf numFmtId="38" fontId="18" fillId="13" borderId="34" xfId="1" applyFont="1" applyFill="1" applyBorder="1" applyAlignment="1">
      <alignment horizontal="right" vertical="center"/>
    </xf>
    <xf numFmtId="38" fontId="18" fillId="13" borderId="5" xfId="1" applyFont="1" applyFill="1" applyBorder="1" applyAlignment="1">
      <alignment horizontal="right" vertical="center"/>
    </xf>
    <xf numFmtId="38" fontId="18" fillId="13" borderId="35" xfId="1" applyFont="1" applyFill="1" applyBorder="1" applyAlignment="1">
      <alignment horizontal="right" vertical="center"/>
    </xf>
    <xf numFmtId="38" fontId="18" fillId="0" borderId="27" xfId="1" applyFont="1" applyFill="1" applyBorder="1" applyAlignment="1" applyProtection="1">
      <alignment horizontal="right" vertical="center"/>
      <protection locked="0"/>
    </xf>
    <xf numFmtId="38" fontId="18" fillId="13" borderId="4" xfId="1" applyFont="1" applyFill="1" applyBorder="1" applyAlignment="1">
      <alignment horizontal="right" vertical="center"/>
    </xf>
    <xf numFmtId="38" fontId="18" fillId="9" borderId="16" xfId="1" applyFont="1" applyFill="1" applyBorder="1" applyAlignment="1">
      <alignment horizontal="right" vertical="center"/>
    </xf>
    <xf numFmtId="38" fontId="18" fillId="8" borderId="33" xfId="1" applyFont="1" applyFill="1" applyBorder="1" applyAlignment="1">
      <alignment horizontal="right" vertical="center"/>
    </xf>
    <xf numFmtId="38" fontId="18" fillId="8" borderId="43" xfId="1" applyFont="1" applyFill="1" applyBorder="1" applyAlignment="1">
      <alignment horizontal="right" vertical="center"/>
    </xf>
    <xf numFmtId="38" fontId="18" fillId="9" borderId="15" xfId="1" applyFont="1" applyFill="1" applyBorder="1" applyAlignment="1">
      <alignment horizontal="right" vertical="center"/>
    </xf>
    <xf numFmtId="38" fontId="18" fillId="9" borderId="36" xfId="1" applyFont="1" applyFill="1" applyBorder="1" applyAlignment="1">
      <alignment horizontal="right" vertical="center"/>
    </xf>
    <xf numFmtId="38" fontId="18" fillId="8" borderId="57" xfId="1" applyFont="1" applyFill="1" applyBorder="1" applyAlignment="1">
      <alignment horizontal="right" vertical="center"/>
    </xf>
    <xf numFmtId="38" fontId="18" fillId="0" borderId="27" xfId="1" applyFont="1" applyBorder="1" applyAlignment="1" applyProtection="1">
      <alignment vertical="center"/>
      <protection locked="0"/>
    </xf>
    <xf numFmtId="38" fontId="18" fillId="7" borderId="33" xfId="1" applyFont="1" applyFill="1" applyBorder="1" applyAlignment="1">
      <alignment horizontal="right" vertical="center"/>
    </xf>
    <xf numFmtId="38" fontId="18" fillId="0" borderId="36" xfId="1" applyFont="1" applyBorder="1" applyAlignment="1" applyProtection="1">
      <alignment horizontal="right" vertical="center"/>
      <protection locked="0"/>
    </xf>
    <xf numFmtId="38" fontId="18" fillId="0" borderId="25" xfId="1" applyFont="1" applyBorder="1" applyAlignment="1" applyProtection="1">
      <alignment horizontal="right" vertical="center"/>
      <protection locked="0"/>
    </xf>
    <xf numFmtId="38" fontId="18" fillId="0" borderId="37" xfId="1" applyFont="1" applyBorder="1" applyAlignment="1" applyProtection="1">
      <alignment horizontal="right" vertical="center"/>
      <protection locked="0"/>
    </xf>
    <xf numFmtId="38" fontId="18" fillId="0" borderId="24" xfId="1" applyFont="1" applyFill="1" applyBorder="1" applyAlignment="1" applyProtection="1">
      <alignment horizontal="right" vertical="center"/>
      <protection locked="0"/>
    </xf>
    <xf numFmtId="38" fontId="18" fillId="0" borderId="25" xfId="1" applyFont="1" applyFill="1" applyBorder="1" applyAlignment="1" applyProtection="1">
      <alignment horizontal="right" vertical="center"/>
      <protection locked="0"/>
    </xf>
    <xf numFmtId="38" fontId="18" fillId="0" borderId="37" xfId="1" applyFont="1" applyFill="1" applyBorder="1" applyAlignment="1" applyProtection="1">
      <alignment horizontal="right" vertical="center"/>
      <protection locked="0"/>
    </xf>
    <xf numFmtId="38" fontId="18" fillId="0" borderId="36" xfId="1" applyFont="1" applyBorder="1" applyAlignment="1" applyProtection="1">
      <alignment vertical="center"/>
      <protection locked="0"/>
    </xf>
    <xf numFmtId="38" fontId="18" fillId="0" borderId="25" xfId="1" applyFont="1" applyBorder="1" applyAlignment="1" applyProtection="1">
      <alignment vertical="center"/>
      <protection locked="0"/>
    </xf>
    <xf numFmtId="38" fontId="18" fillId="0" borderId="37" xfId="1" applyFont="1" applyBorder="1" applyAlignment="1" applyProtection="1">
      <alignment vertical="center"/>
      <protection locked="0"/>
    </xf>
    <xf numFmtId="38" fontId="18" fillId="7" borderId="43" xfId="1" applyFont="1" applyFill="1" applyBorder="1" applyAlignment="1">
      <alignment horizontal="right" vertical="center"/>
    </xf>
    <xf numFmtId="38" fontId="18" fillId="7" borderId="57" xfId="1" applyFont="1" applyFill="1" applyBorder="1" applyAlignment="1">
      <alignment horizontal="right" vertical="center"/>
    </xf>
    <xf numFmtId="38" fontId="18" fillId="0" borderId="19" xfId="1" applyFont="1" applyBorder="1" applyAlignment="1" applyProtection="1">
      <alignment horizontal="right" vertical="center"/>
      <protection locked="0"/>
    </xf>
    <xf numFmtId="38" fontId="18" fillId="0" borderId="30" xfId="1" applyFont="1" applyFill="1" applyBorder="1" applyAlignment="1" applyProtection="1">
      <alignment horizontal="right" vertical="center"/>
      <protection locked="0"/>
    </xf>
    <xf numFmtId="38" fontId="18" fillId="0" borderId="31" xfId="1" applyFont="1" applyFill="1" applyBorder="1" applyAlignment="1" applyProtection="1">
      <alignment horizontal="right" vertical="center"/>
      <protection locked="0"/>
    </xf>
    <xf numFmtId="38" fontId="18" fillId="0" borderId="41" xfId="1" applyFont="1" applyFill="1" applyBorder="1" applyAlignment="1" applyProtection="1">
      <alignment horizontal="right" vertical="center"/>
      <protection locked="0"/>
    </xf>
    <xf numFmtId="38" fontId="18" fillId="0" borderId="18" xfId="1" applyFont="1" applyFill="1" applyBorder="1" applyAlignment="1" applyProtection="1">
      <alignment horizontal="right" vertical="center"/>
      <protection locked="0"/>
    </xf>
    <xf numFmtId="38" fontId="18" fillId="0" borderId="19" xfId="1" applyFont="1" applyFill="1" applyBorder="1" applyAlignment="1" applyProtection="1">
      <alignment horizontal="right" vertical="center"/>
      <protection locked="0"/>
    </xf>
    <xf numFmtId="0" fontId="17" fillId="8" borderId="4" xfId="0" applyFont="1" applyFill="1" applyBorder="1" applyAlignment="1">
      <alignment horizontal="center" vertical="center" textRotation="255"/>
    </xf>
    <xf numFmtId="0" fontId="17" fillId="8" borderId="6" xfId="0" applyFont="1" applyFill="1" applyBorder="1" applyAlignment="1">
      <alignment horizontal="center" vertical="center" textRotation="255"/>
    </xf>
    <xf numFmtId="0" fontId="12" fillId="9" borderId="67" xfId="0" applyFont="1" applyFill="1" applyBorder="1" applyAlignment="1">
      <alignment horizontal="center" vertical="center" textRotation="255"/>
    </xf>
    <xf numFmtId="0" fontId="12" fillId="9" borderId="69" xfId="0" applyFont="1" applyFill="1" applyBorder="1" applyAlignment="1">
      <alignment horizontal="center" vertical="center" textRotation="255"/>
    </xf>
    <xf numFmtId="176" fontId="12" fillId="0" borderId="40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176" fontId="12" fillId="0" borderId="41" xfId="0" applyNumberFormat="1" applyFont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 textRotation="255" wrapText="1"/>
    </xf>
    <xf numFmtId="0" fontId="12" fillId="11" borderId="26" xfId="0" applyFont="1" applyFill="1" applyBorder="1" applyAlignment="1">
      <alignment horizontal="center" vertical="center" textRotation="255" wrapText="1"/>
    </xf>
    <xf numFmtId="0" fontId="12" fillId="11" borderId="27" xfId="0" applyFont="1" applyFill="1" applyBorder="1" applyAlignment="1">
      <alignment horizontal="center" vertical="center" textRotation="255" wrapText="1"/>
    </xf>
    <xf numFmtId="0" fontId="12" fillId="11" borderId="29" xfId="0" applyFont="1" applyFill="1" applyBorder="1" applyAlignment="1">
      <alignment horizontal="center" vertical="center" textRotation="255" wrapText="1"/>
    </xf>
    <xf numFmtId="0" fontId="12" fillId="11" borderId="30" xfId="0" applyFont="1" applyFill="1" applyBorder="1" applyAlignment="1">
      <alignment horizontal="center" vertical="center" textRotation="255" wrapText="1"/>
    </xf>
    <xf numFmtId="0" fontId="12" fillId="11" borderId="32" xfId="0" applyFont="1" applyFill="1" applyBorder="1" applyAlignment="1">
      <alignment horizontal="center" vertical="center" textRotation="255" wrapText="1"/>
    </xf>
    <xf numFmtId="38" fontId="15" fillId="0" borderId="77" xfId="1" applyFont="1" applyFill="1" applyBorder="1" applyAlignment="1">
      <alignment horizontal="center" vertical="center"/>
    </xf>
    <xf numFmtId="38" fontId="15" fillId="0" borderId="78" xfId="1" applyFont="1" applyFill="1" applyBorder="1" applyAlignment="1">
      <alignment horizontal="center" vertical="center"/>
    </xf>
    <xf numFmtId="38" fontId="15" fillId="0" borderId="79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176" fontId="12" fillId="0" borderId="30" xfId="0" applyNumberFormat="1" applyFont="1" applyBorder="1" applyAlignment="1" applyProtection="1">
      <alignment horizontal="center" vertical="center"/>
      <protection locked="0"/>
    </xf>
    <xf numFmtId="176" fontId="12" fillId="0" borderId="31" xfId="0" applyNumberFormat="1" applyFont="1" applyBorder="1" applyAlignment="1" applyProtection="1">
      <alignment horizontal="center" vertical="center"/>
      <protection locked="0"/>
    </xf>
    <xf numFmtId="176" fontId="12" fillId="0" borderId="41" xfId="0" applyNumberFormat="1" applyFont="1" applyBorder="1" applyAlignment="1" applyProtection="1">
      <alignment horizontal="center" vertical="center"/>
      <protection locked="0"/>
    </xf>
    <xf numFmtId="0" fontId="3" fillId="0" borderId="73" xfId="9" applyFont="1" applyBorder="1" applyAlignment="1">
      <alignment horizontal="center" vertical="center"/>
    </xf>
    <xf numFmtId="0" fontId="3" fillId="0" borderId="74" xfId="9" applyFont="1" applyBorder="1" applyAlignment="1">
      <alignment horizontal="center" vertical="center"/>
    </xf>
    <xf numFmtId="0" fontId="3" fillId="0" borderId="75" xfId="9" applyFont="1" applyBorder="1" applyAlignment="1">
      <alignment horizontal="center" vertical="center"/>
    </xf>
    <xf numFmtId="0" fontId="3" fillId="0" borderId="76" xfId="9" applyFont="1" applyBorder="1" applyAlignment="1">
      <alignment horizontal="center" vertical="center"/>
    </xf>
    <xf numFmtId="179" fontId="12" fillId="14" borderId="5" xfId="9" applyNumberFormat="1" applyFont="1" applyFill="1" applyBorder="1" applyAlignment="1">
      <alignment horizontal="center" vertical="center"/>
    </xf>
    <xf numFmtId="179" fontId="12" fillId="14" borderId="8" xfId="9" applyNumberFormat="1" applyFont="1" applyFill="1" applyBorder="1" applyAlignment="1">
      <alignment horizontal="center" vertical="center"/>
    </xf>
    <xf numFmtId="0" fontId="12" fillId="7" borderId="72" xfId="9" applyFont="1" applyFill="1" applyBorder="1" applyAlignment="1">
      <alignment horizontal="left" vertical="center"/>
    </xf>
    <xf numFmtId="0" fontId="12" fillId="7" borderId="65" xfId="9" applyFont="1" applyFill="1" applyBorder="1" applyAlignment="1">
      <alignment horizontal="left" vertical="center"/>
    </xf>
    <xf numFmtId="0" fontId="12" fillId="8" borderId="61" xfId="2" applyFont="1" applyFill="1" applyBorder="1" applyAlignment="1">
      <alignment horizontal="left" vertical="center"/>
    </xf>
    <xf numFmtId="0" fontId="12" fillId="8" borderId="20" xfId="2" applyFont="1" applyFill="1" applyBorder="1" applyAlignment="1">
      <alignment horizontal="left" vertical="center"/>
    </xf>
    <xf numFmtId="179" fontId="12" fillId="14" borderId="34" xfId="9" applyNumberFormat="1" applyFont="1" applyFill="1" applyBorder="1" applyAlignment="1">
      <alignment horizontal="center" vertical="center"/>
    </xf>
    <xf numFmtId="179" fontId="12" fillId="14" borderId="35" xfId="9" applyNumberFormat="1" applyFont="1" applyFill="1" applyBorder="1" applyAlignment="1">
      <alignment horizontal="center" vertical="center"/>
    </xf>
    <xf numFmtId="179" fontId="12" fillId="14" borderId="12" xfId="9" applyNumberFormat="1" applyFont="1" applyFill="1" applyBorder="1" applyAlignment="1">
      <alignment horizontal="center" vertical="center"/>
    </xf>
  </cellXfs>
  <cellStyles count="10">
    <cellStyle name="パーセント 2 2 17" xfId="7"/>
    <cellStyle name="桁区切り" xfId="1" builtinId="6"/>
    <cellStyle name="桁区切り 2 2" xfId="8"/>
    <cellStyle name="桁区切り 3 2 2 16" xfId="4"/>
    <cellStyle name="標準" xfId="0" builtinId="0"/>
    <cellStyle name="標準 2" xfId="9"/>
    <cellStyle name="標準 3 2 2 17" xfId="2"/>
    <cellStyle name="標準 3 2 2 3 14" xfId="3"/>
    <cellStyle name="標準 3 2 2 4 6" xfId="5"/>
    <cellStyle name="標準 5 1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661F8CF-EFA5-4200-BECD-82BB160B74D7}" type="doc">
      <dgm:prSet loTypeId="urn:microsoft.com/office/officeart/2005/8/layout/orgChart1" loCatId="hierarchy" qsTypeId="urn:microsoft.com/office/officeart/2005/8/quickstyle/simple3" qsCatId="simple" csTypeId="urn:microsoft.com/office/officeart/2005/8/colors/accent1_1" csCatId="accent1" phldr="1"/>
      <dgm:spPr/>
      <dgm:t>
        <a:bodyPr/>
        <a:lstStyle/>
        <a:p>
          <a:endParaRPr kumimoji="1" lang="ja-JP" altLang="en-US"/>
        </a:p>
      </dgm:t>
    </dgm:pt>
    <dgm:pt modelId="{DEDD01E1-04ED-4C82-9C1E-AF55359B9F27}">
      <dgm:prSet phldrT="[テキスト]"/>
      <dgm:spPr/>
      <dgm:t>
        <a:bodyPr anchor="ctr"/>
        <a:lstStyle/>
        <a:p>
          <a:endParaRPr kumimoji="1" lang="ja-JP" altLang="en-US"/>
        </a:p>
      </dgm:t>
    </dgm:pt>
    <dgm:pt modelId="{A20EFB7D-062B-4015-8D60-C4D93FE45548}" type="parTrans" cxnId="{E3D1B70A-2E1C-437A-B56F-8B0FDD872D05}">
      <dgm:prSet/>
      <dgm:spPr/>
      <dgm:t>
        <a:bodyPr/>
        <a:lstStyle/>
        <a:p>
          <a:endParaRPr kumimoji="1" lang="ja-JP" altLang="en-US"/>
        </a:p>
      </dgm:t>
    </dgm:pt>
    <dgm:pt modelId="{78E06112-B0E3-410B-B9CC-76F5764774E1}" type="sibTrans" cxnId="{E3D1B70A-2E1C-437A-B56F-8B0FDD872D05}">
      <dgm:prSet/>
      <dgm:spPr/>
      <dgm:t>
        <a:bodyPr/>
        <a:lstStyle/>
        <a:p>
          <a:endParaRPr kumimoji="1" lang="ja-JP" altLang="en-US"/>
        </a:p>
      </dgm:t>
    </dgm:pt>
    <dgm:pt modelId="{E6E7A053-17DE-44C1-9996-47D14A1FAFD4}">
      <dgm:prSet phldrT="[テキスト]"/>
      <dgm:spPr/>
      <dgm:t>
        <a:bodyPr/>
        <a:lstStyle/>
        <a:p>
          <a:endParaRPr kumimoji="1" lang="en-US" altLang="ja-JP"/>
        </a:p>
      </dgm:t>
    </dgm:pt>
    <dgm:pt modelId="{D1E9D5BE-C28D-48EA-9D82-FFA1B8B201BD}" type="parTrans" cxnId="{7D5DE492-E2FF-48C0-A920-B051364D144F}">
      <dgm:prSet/>
      <dgm:spPr/>
      <dgm:t>
        <a:bodyPr/>
        <a:lstStyle/>
        <a:p>
          <a:endParaRPr kumimoji="1" lang="ja-JP" altLang="en-US"/>
        </a:p>
      </dgm:t>
    </dgm:pt>
    <dgm:pt modelId="{A175C785-4575-48FB-AD96-09F9224E623E}" type="sibTrans" cxnId="{7D5DE492-E2FF-48C0-A920-B051364D144F}">
      <dgm:prSet/>
      <dgm:spPr/>
      <dgm:t>
        <a:bodyPr/>
        <a:lstStyle/>
        <a:p>
          <a:endParaRPr kumimoji="1" lang="ja-JP" altLang="en-US"/>
        </a:p>
      </dgm:t>
    </dgm:pt>
    <dgm:pt modelId="{93FE7F96-8D33-45FB-ADD4-FA48C0C855EF}">
      <dgm:prSet phldrT="[テキスト]"/>
      <dgm:spPr/>
      <dgm:t>
        <a:bodyPr/>
        <a:lstStyle/>
        <a:p>
          <a:endParaRPr kumimoji="1" lang="ja-JP" altLang="en-US"/>
        </a:p>
      </dgm:t>
    </dgm:pt>
    <dgm:pt modelId="{E9784B2A-995D-4855-A8DD-787A36F85130}" type="parTrans" cxnId="{BB8A0E38-6BE2-4ED4-9DDA-78B1851DC355}">
      <dgm:prSet/>
      <dgm:spPr/>
      <dgm:t>
        <a:bodyPr/>
        <a:lstStyle/>
        <a:p>
          <a:endParaRPr kumimoji="1" lang="ja-JP" altLang="en-US"/>
        </a:p>
      </dgm:t>
    </dgm:pt>
    <dgm:pt modelId="{643DD0AC-CA39-46FC-8362-1D81B3CC03A3}" type="sibTrans" cxnId="{BB8A0E38-6BE2-4ED4-9DDA-78B1851DC355}">
      <dgm:prSet/>
      <dgm:spPr/>
      <dgm:t>
        <a:bodyPr/>
        <a:lstStyle/>
        <a:p>
          <a:endParaRPr kumimoji="1" lang="ja-JP" altLang="en-US"/>
        </a:p>
      </dgm:t>
    </dgm:pt>
    <dgm:pt modelId="{5C860DEF-A67A-4793-8C00-B0F34B1DF8D4}" type="pres">
      <dgm:prSet presAssocID="{A661F8CF-EFA5-4200-BECD-82BB160B74D7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kumimoji="1" lang="ja-JP" altLang="en-US"/>
        </a:p>
      </dgm:t>
    </dgm:pt>
    <dgm:pt modelId="{3F47CDD0-C2BC-4B07-8D4F-34D8AB446D2A}" type="pres">
      <dgm:prSet presAssocID="{DEDD01E1-04ED-4C82-9C1E-AF55359B9F27}" presName="hierRoot1" presStyleCnt="0">
        <dgm:presLayoutVars>
          <dgm:hierBranch val="init"/>
        </dgm:presLayoutVars>
      </dgm:prSet>
      <dgm:spPr/>
    </dgm:pt>
    <dgm:pt modelId="{52311C23-F9ED-4C85-8109-BBEF055A0F3E}" type="pres">
      <dgm:prSet presAssocID="{DEDD01E1-04ED-4C82-9C1E-AF55359B9F27}" presName="rootComposite1" presStyleCnt="0"/>
      <dgm:spPr/>
    </dgm:pt>
    <dgm:pt modelId="{AE4B3D1B-F15A-4DAB-AA3B-CEC15DDBDCE6}" type="pres">
      <dgm:prSet presAssocID="{DEDD01E1-04ED-4C82-9C1E-AF55359B9F27}" presName="rootText1" presStyleLbl="node0" presStyleIdx="0" presStyleCnt="1">
        <dgm:presLayoutVars>
          <dgm:chPref val="3"/>
        </dgm:presLayoutVars>
      </dgm:prSet>
      <dgm:spPr/>
      <dgm:t>
        <a:bodyPr/>
        <a:lstStyle/>
        <a:p>
          <a:endParaRPr kumimoji="1" lang="ja-JP" altLang="en-US"/>
        </a:p>
      </dgm:t>
    </dgm:pt>
    <dgm:pt modelId="{D9AFE174-A5B0-4DED-BA14-ED1973F260B7}" type="pres">
      <dgm:prSet presAssocID="{DEDD01E1-04ED-4C82-9C1E-AF55359B9F27}" presName="rootConnector1" presStyleLbl="node1" presStyleIdx="0" presStyleCnt="0"/>
      <dgm:spPr/>
      <dgm:t>
        <a:bodyPr/>
        <a:lstStyle/>
        <a:p>
          <a:endParaRPr kumimoji="1" lang="ja-JP" altLang="en-US"/>
        </a:p>
      </dgm:t>
    </dgm:pt>
    <dgm:pt modelId="{F8679017-DDB7-4042-A3BA-7C25F166F446}" type="pres">
      <dgm:prSet presAssocID="{DEDD01E1-04ED-4C82-9C1E-AF55359B9F27}" presName="hierChild2" presStyleCnt="0"/>
      <dgm:spPr/>
    </dgm:pt>
    <dgm:pt modelId="{0DC0BFD7-C07C-4122-A416-5EBCE56E345F}" type="pres">
      <dgm:prSet presAssocID="{E9784B2A-995D-4855-A8DD-787A36F85130}" presName="Name37" presStyleLbl="parChTrans1D2" presStyleIdx="0" presStyleCnt="2"/>
      <dgm:spPr/>
      <dgm:t>
        <a:bodyPr/>
        <a:lstStyle/>
        <a:p>
          <a:endParaRPr kumimoji="1" lang="ja-JP" altLang="en-US"/>
        </a:p>
      </dgm:t>
    </dgm:pt>
    <dgm:pt modelId="{7E168187-685A-4F56-BACD-EBA730DE93AF}" type="pres">
      <dgm:prSet presAssocID="{93FE7F96-8D33-45FB-ADD4-FA48C0C855EF}" presName="hierRoot2" presStyleCnt="0">
        <dgm:presLayoutVars>
          <dgm:hierBranch val="init"/>
        </dgm:presLayoutVars>
      </dgm:prSet>
      <dgm:spPr/>
    </dgm:pt>
    <dgm:pt modelId="{26415078-AFE6-4DDE-AD18-5B72480AB560}" type="pres">
      <dgm:prSet presAssocID="{93FE7F96-8D33-45FB-ADD4-FA48C0C855EF}" presName="rootComposite" presStyleCnt="0"/>
      <dgm:spPr/>
    </dgm:pt>
    <dgm:pt modelId="{1A9A1871-6C14-4E02-BB8D-7CFEA6E73C17}" type="pres">
      <dgm:prSet presAssocID="{93FE7F96-8D33-45FB-ADD4-FA48C0C855EF}" presName="rootText" presStyleLbl="node2" presStyleIdx="0" presStyleCnt="2">
        <dgm:presLayoutVars>
          <dgm:chPref val="3"/>
        </dgm:presLayoutVars>
      </dgm:prSet>
      <dgm:spPr/>
      <dgm:t>
        <a:bodyPr/>
        <a:lstStyle/>
        <a:p>
          <a:endParaRPr kumimoji="1" lang="ja-JP" altLang="en-US"/>
        </a:p>
      </dgm:t>
    </dgm:pt>
    <dgm:pt modelId="{937C2EF7-6894-470A-8BDE-067A20B0D996}" type="pres">
      <dgm:prSet presAssocID="{93FE7F96-8D33-45FB-ADD4-FA48C0C855EF}" presName="rootConnector" presStyleLbl="node2" presStyleIdx="0" presStyleCnt="2"/>
      <dgm:spPr/>
      <dgm:t>
        <a:bodyPr/>
        <a:lstStyle/>
        <a:p>
          <a:endParaRPr kumimoji="1" lang="ja-JP" altLang="en-US"/>
        </a:p>
      </dgm:t>
    </dgm:pt>
    <dgm:pt modelId="{46CC91B2-08C2-4C42-8D77-C29B3302B324}" type="pres">
      <dgm:prSet presAssocID="{93FE7F96-8D33-45FB-ADD4-FA48C0C855EF}" presName="hierChild4" presStyleCnt="0"/>
      <dgm:spPr/>
    </dgm:pt>
    <dgm:pt modelId="{70B9AA36-2D13-4A7F-B470-272B3A0E6B78}" type="pres">
      <dgm:prSet presAssocID="{93FE7F96-8D33-45FB-ADD4-FA48C0C855EF}" presName="hierChild5" presStyleCnt="0"/>
      <dgm:spPr/>
    </dgm:pt>
    <dgm:pt modelId="{53B931CE-8B2F-4925-BFEA-3CC6E11B6520}" type="pres">
      <dgm:prSet presAssocID="{D1E9D5BE-C28D-48EA-9D82-FFA1B8B201BD}" presName="Name37" presStyleLbl="parChTrans1D2" presStyleIdx="1" presStyleCnt="2"/>
      <dgm:spPr/>
      <dgm:t>
        <a:bodyPr/>
        <a:lstStyle/>
        <a:p>
          <a:endParaRPr kumimoji="1" lang="ja-JP" altLang="en-US"/>
        </a:p>
      </dgm:t>
    </dgm:pt>
    <dgm:pt modelId="{E205F17C-6F13-447F-92BD-A10E409D6104}" type="pres">
      <dgm:prSet presAssocID="{E6E7A053-17DE-44C1-9996-47D14A1FAFD4}" presName="hierRoot2" presStyleCnt="0">
        <dgm:presLayoutVars>
          <dgm:hierBranch val="init"/>
        </dgm:presLayoutVars>
      </dgm:prSet>
      <dgm:spPr/>
    </dgm:pt>
    <dgm:pt modelId="{1A8EF3CF-B027-4F18-A313-CBDBB2709877}" type="pres">
      <dgm:prSet presAssocID="{E6E7A053-17DE-44C1-9996-47D14A1FAFD4}" presName="rootComposite" presStyleCnt="0"/>
      <dgm:spPr/>
    </dgm:pt>
    <dgm:pt modelId="{36EBA29D-1878-4A0A-A3D1-5B9BDF87314A}" type="pres">
      <dgm:prSet presAssocID="{E6E7A053-17DE-44C1-9996-47D14A1FAFD4}" presName="rootText" presStyleLbl="node2" presStyleIdx="1" presStyleCnt="2">
        <dgm:presLayoutVars>
          <dgm:chPref val="3"/>
        </dgm:presLayoutVars>
      </dgm:prSet>
      <dgm:spPr/>
      <dgm:t>
        <a:bodyPr/>
        <a:lstStyle/>
        <a:p>
          <a:endParaRPr kumimoji="1" lang="ja-JP" altLang="en-US"/>
        </a:p>
      </dgm:t>
    </dgm:pt>
    <dgm:pt modelId="{9244004E-6282-4190-B549-E857D7FC18C1}" type="pres">
      <dgm:prSet presAssocID="{E6E7A053-17DE-44C1-9996-47D14A1FAFD4}" presName="rootConnector" presStyleLbl="node2" presStyleIdx="1" presStyleCnt="2"/>
      <dgm:spPr/>
      <dgm:t>
        <a:bodyPr/>
        <a:lstStyle/>
        <a:p>
          <a:endParaRPr kumimoji="1" lang="ja-JP" altLang="en-US"/>
        </a:p>
      </dgm:t>
    </dgm:pt>
    <dgm:pt modelId="{67765EF9-2879-482D-835C-E6A864A3ACC8}" type="pres">
      <dgm:prSet presAssocID="{E6E7A053-17DE-44C1-9996-47D14A1FAFD4}" presName="hierChild4" presStyleCnt="0"/>
      <dgm:spPr/>
    </dgm:pt>
    <dgm:pt modelId="{8DADAFC2-9B28-451F-9C2C-C27CB07DCBF0}" type="pres">
      <dgm:prSet presAssocID="{E6E7A053-17DE-44C1-9996-47D14A1FAFD4}" presName="hierChild5" presStyleCnt="0"/>
      <dgm:spPr/>
    </dgm:pt>
    <dgm:pt modelId="{E3C3AA65-F547-4EE7-A3F6-C66BBE59EDC4}" type="pres">
      <dgm:prSet presAssocID="{DEDD01E1-04ED-4C82-9C1E-AF55359B9F27}" presName="hierChild3" presStyleCnt="0"/>
      <dgm:spPr/>
    </dgm:pt>
  </dgm:ptLst>
  <dgm:cxnLst>
    <dgm:cxn modelId="{DDAB456F-5F3D-4D8F-9BE4-8531724E6010}" type="presOf" srcId="{D1E9D5BE-C28D-48EA-9D82-FFA1B8B201BD}" destId="{53B931CE-8B2F-4925-BFEA-3CC6E11B6520}" srcOrd="0" destOrd="0" presId="urn:microsoft.com/office/officeart/2005/8/layout/orgChart1"/>
    <dgm:cxn modelId="{7D5DE492-E2FF-48C0-A920-B051364D144F}" srcId="{DEDD01E1-04ED-4C82-9C1E-AF55359B9F27}" destId="{E6E7A053-17DE-44C1-9996-47D14A1FAFD4}" srcOrd="1" destOrd="0" parTransId="{D1E9D5BE-C28D-48EA-9D82-FFA1B8B201BD}" sibTransId="{A175C785-4575-48FB-AD96-09F9224E623E}"/>
    <dgm:cxn modelId="{596AFD48-06C2-4C29-B3DB-23F04FB761E2}" type="presOf" srcId="{93FE7F96-8D33-45FB-ADD4-FA48C0C855EF}" destId="{937C2EF7-6894-470A-8BDE-067A20B0D996}" srcOrd="1" destOrd="0" presId="urn:microsoft.com/office/officeart/2005/8/layout/orgChart1"/>
    <dgm:cxn modelId="{70B37ADF-5B4C-4601-82D2-54B947052839}" type="presOf" srcId="{E9784B2A-995D-4855-A8DD-787A36F85130}" destId="{0DC0BFD7-C07C-4122-A416-5EBCE56E345F}" srcOrd="0" destOrd="0" presId="urn:microsoft.com/office/officeart/2005/8/layout/orgChart1"/>
    <dgm:cxn modelId="{E52D8601-EFE0-465F-B53C-C025DBCA0B22}" type="presOf" srcId="{93FE7F96-8D33-45FB-ADD4-FA48C0C855EF}" destId="{1A9A1871-6C14-4E02-BB8D-7CFEA6E73C17}" srcOrd="0" destOrd="0" presId="urn:microsoft.com/office/officeart/2005/8/layout/orgChart1"/>
    <dgm:cxn modelId="{50051BAE-A647-4C57-94AF-2272D4427F92}" type="presOf" srcId="{E6E7A053-17DE-44C1-9996-47D14A1FAFD4}" destId="{36EBA29D-1878-4A0A-A3D1-5B9BDF87314A}" srcOrd="0" destOrd="0" presId="urn:microsoft.com/office/officeart/2005/8/layout/orgChart1"/>
    <dgm:cxn modelId="{F997B835-0118-4C56-8ADC-330D396BD0F3}" type="presOf" srcId="{A661F8CF-EFA5-4200-BECD-82BB160B74D7}" destId="{5C860DEF-A67A-4793-8C00-B0F34B1DF8D4}" srcOrd="0" destOrd="0" presId="urn:microsoft.com/office/officeart/2005/8/layout/orgChart1"/>
    <dgm:cxn modelId="{E01D0D80-6197-4FE9-9671-8D908B975EEC}" type="presOf" srcId="{E6E7A053-17DE-44C1-9996-47D14A1FAFD4}" destId="{9244004E-6282-4190-B549-E857D7FC18C1}" srcOrd="1" destOrd="0" presId="urn:microsoft.com/office/officeart/2005/8/layout/orgChart1"/>
    <dgm:cxn modelId="{69BAB028-BCD1-44DD-B9D8-B3A61C7A7350}" type="presOf" srcId="{DEDD01E1-04ED-4C82-9C1E-AF55359B9F27}" destId="{AE4B3D1B-F15A-4DAB-AA3B-CEC15DDBDCE6}" srcOrd="0" destOrd="0" presId="urn:microsoft.com/office/officeart/2005/8/layout/orgChart1"/>
    <dgm:cxn modelId="{BB8A0E38-6BE2-4ED4-9DDA-78B1851DC355}" srcId="{DEDD01E1-04ED-4C82-9C1E-AF55359B9F27}" destId="{93FE7F96-8D33-45FB-ADD4-FA48C0C855EF}" srcOrd="0" destOrd="0" parTransId="{E9784B2A-995D-4855-A8DD-787A36F85130}" sibTransId="{643DD0AC-CA39-46FC-8362-1D81B3CC03A3}"/>
    <dgm:cxn modelId="{2DFD15C7-1108-42D5-A6A8-889DD12D0ED2}" type="presOf" srcId="{DEDD01E1-04ED-4C82-9C1E-AF55359B9F27}" destId="{D9AFE174-A5B0-4DED-BA14-ED1973F260B7}" srcOrd="1" destOrd="0" presId="urn:microsoft.com/office/officeart/2005/8/layout/orgChart1"/>
    <dgm:cxn modelId="{E3D1B70A-2E1C-437A-B56F-8B0FDD872D05}" srcId="{A661F8CF-EFA5-4200-BECD-82BB160B74D7}" destId="{DEDD01E1-04ED-4C82-9C1E-AF55359B9F27}" srcOrd="0" destOrd="0" parTransId="{A20EFB7D-062B-4015-8D60-C4D93FE45548}" sibTransId="{78E06112-B0E3-410B-B9CC-76F5764774E1}"/>
    <dgm:cxn modelId="{61A3F7B0-0858-455C-9914-9EC9A51F8B8F}" type="presParOf" srcId="{5C860DEF-A67A-4793-8C00-B0F34B1DF8D4}" destId="{3F47CDD0-C2BC-4B07-8D4F-34D8AB446D2A}" srcOrd="0" destOrd="0" presId="urn:microsoft.com/office/officeart/2005/8/layout/orgChart1"/>
    <dgm:cxn modelId="{82FACD38-8A9B-4CE4-9AA6-CAB350745674}" type="presParOf" srcId="{3F47CDD0-C2BC-4B07-8D4F-34D8AB446D2A}" destId="{52311C23-F9ED-4C85-8109-BBEF055A0F3E}" srcOrd="0" destOrd="0" presId="urn:microsoft.com/office/officeart/2005/8/layout/orgChart1"/>
    <dgm:cxn modelId="{D0900EBB-8516-455B-8921-AD1A0E3F056F}" type="presParOf" srcId="{52311C23-F9ED-4C85-8109-BBEF055A0F3E}" destId="{AE4B3D1B-F15A-4DAB-AA3B-CEC15DDBDCE6}" srcOrd="0" destOrd="0" presId="urn:microsoft.com/office/officeart/2005/8/layout/orgChart1"/>
    <dgm:cxn modelId="{5ADD3DF1-800A-4820-B29A-5285FA5BFCA4}" type="presParOf" srcId="{52311C23-F9ED-4C85-8109-BBEF055A0F3E}" destId="{D9AFE174-A5B0-4DED-BA14-ED1973F260B7}" srcOrd="1" destOrd="0" presId="urn:microsoft.com/office/officeart/2005/8/layout/orgChart1"/>
    <dgm:cxn modelId="{B8B57BB9-B307-413C-816C-347792618D6E}" type="presParOf" srcId="{3F47CDD0-C2BC-4B07-8D4F-34D8AB446D2A}" destId="{F8679017-DDB7-4042-A3BA-7C25F166F446}" srcOrd="1" destOrd="0" presId="urn:microsoft.com/office/officeart/2005/8/layout/orgChart1"/>
    <dgm:cxn modelId="{19881E3D-132D-4E7C-B471-211329BE6F3A}" type="presParOf" srcId="{F8679017-DDB7-4042-A3BA-7C25F166F446}" destId="{0DC0BFD7-C07C-4122-A416-5EBCE56E345F}" srcOrd="0" destOrd="0" presId="urn:microsoft.com/office/officeart/2005/8/layout/orgChart1"/>
    <dgm:cxn modelId="{E018D02E-2558-416D-82D7-9F6CE6B21252}" type="presParOf" srcId="{F8679017-DDB7-4042-A3BA-7C25F166F446}" destId="{7E168187-685A-4F56-BACD-EBA730DE93AF}" srcOrd="1" destOrd="0" presId="urn:microsoft.com/office/officeart/2005/8/layout/orgChart1"/>
    <dgm:cxn modelId="{CDF8B162-9976-4D91-8EE5-369C5A295A4E}" type="presParOf" srcId="{7E168187-685A-4F56-BACD-EBA730DE93AF}" destId="{26415078-AFE6-4DDE-AD18-5B72480AB560}" srcOrd="0" destOrd="0" presId="urn:microsoft.com/office/officeart/2005/8/layout/orgChart1"/>
    <dgm:cxn modelId="{47F6BDDC-8B2C-47CC-B9A2-902B118BFA3B}" type="presParOf" srcId="{26415078-AFE6-4DDE-AD18-5B72480AB560}" destId="{1A9A1871-6C14-4E02-BB8D-7CFEA6E73C17}" srcOrd="0" destOrd="0" presId="urn:microsoft.com/office/officeart/2005/8/layout/orgChart1"/>
    <dgm:cxn modelId="{06572AD8-8023-430B-A825-600FAD1DC565}" type="presParOf" srcId="{26415078-AFE6-4DDE-AD18-5B72480AB560}" destId="{937C2EF7-6894-470A-8BDE-067A20B0D996}" srcOrd="1" destOrd="0" presId="urn:microsoft.com/office/officeart/2005/8/layout/orgChart1"/>
    <dgm:cxn modelId="{3EAF519D-DDCD-4157-83DD-07B30A347869}" type="presParOf" srcId="{7E168187-685A-4F56-BACD-EBA730DE93AF}" destId="{46CC91B2-08C2-4C42-8D77-C29B3302B324}" srcOrd="1" destOrd="0" presId="urn:microsoft.com/office/officeart/2005/8/layout/orgChart1"/>
    <dgm:cxn modelId="{5A6BCF58-B765-4C07-94DF-9BE614C7A15C}" type="presParOf" srcId="{7E168187-685A-4F56-BACD-EBA730DE93AF}" destId="{70B9AA36-2D13-4A7F-B470-272B3A0E6B78}" srcOrd="2" destOrd="0" presId="urn:microsoft.com/office/officeart/2005/8/layout/orgChart1"/>
    <dgm:cxn modelId="{439E8C57-FC8D-4841-9683-6B98BFCE32C6}" type="presParOf" srcId="{F8679017-DDB7-4042-A3BA-7C25F166F446}" destId="{53B931CE-8B2F-4925-BFEA-3CC6E11B6520}" srcOrd="2" destOrd="0" presId="urn:microsoft.com/office/officeart/2005/8/layout/orgChart1"/>
    <dgm:cxn modelId="{180848BA-45E3-43A8-8CBE-CEB3F942FD62}" type="presParOf" srcId="{F8679017-DDB7-4042-A3BA-7C25F166F446}" destId="{E205F17C-6F13-447F-92BD-A10E409D6104}" srcOrd="3" destOrd="0" presId="urn:microsoft.com/office/officeart/2005/8/layout/orgChart1"/>
    <dgm:cxn modelId="{84AFC0FF-D26B-4A19-88BC-502FA09E3923}" type="presParOf" srcId="{E205F17C-6F13-447F-92BD-A10E409D6104}" destId="{1A8EF3CF-B027-4F18-A313-CBDBB2709877}" srcOrd="0" destOrd="0" presId="urn:microsoft.com/office/officeart/2005/8/layout/orgChart1"/>
    <dgm:cxn modelId="{4FC8B4AC-D412-402B-9D28-4039FE487C75}" type="presParOf" srcId="{1A8EF3CF-B027-4F18-A313-CBDBB2709877}" destId="{36EBA29D-1878-4A0A-A3D1-5B9BDF87314A}" srcOrd="0" destOrd="0" presId="urn:microsoft.com/office/officeart/2005/8/layout/orgChart1"/>
    <dgm:cxn modelId="{1D898168-6574-4B1C-A7AF-5D13DD4F72D0}" type="presParOf" srcId="{1A8EF3CF-B027-4F18-A313-CBDBB2709877}" destId="{9244004E-6282-4190-B549-E857D7FC18C1}" srcOrd="1" destOrd="0" presId="urn:microsoft.com/office/officeart/2005/8/layout/orgChart1"/>
    <dgm:cxn modelId="{4FC663D8-9E79-4FBD-8139-136B064BF1C8}" type="presParOf" srcId="{E205F17C-6F13-447F-92BD-A10E409D6104}" destId="{67765EF9-2879-482D-835C-E6A864A3ACC8}" srcOrd="1" destOrd="0" presId="urn:microsoft.com/office/officeart/2005/8/layout/orgChart1"/>
    <dgm:cxn modelId="{3A8185B1-E64E-4E23-B4F7-E0AE9C4D9F0D}" type="presParOf" srcId="{E205F17C-6F13-447F-92BD-A10E409D6104}" destId="{8DADAFC2-9B28-451F-9C2C-C27CB07DCBF0}" srcOrd="2" destOrd="0" presId="urn:microsoft.com/office/officeart/2005/8/layout/orgChart1"/>
    <dgm:cxn modelId="{17948CC7-FFCB-43E3-A90A-C6A7F5F6AA93}" type="presParOf" srcId="{3F47CDD0-C2BC-4B07-8D4F-34D8AB446D2A}" destId="{E3C3AA65-F547-4EE7-A3F6-C66BBE59EDC4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3B931CE-8B2F-4925-BFEA-3CC6E11B6520}">
      <dsp:nvSpPr>
        <dsp:cNvPr id="0" name=""/>
        <dsp:cNvSpPr/>
      </dsp:nvSpPr>
      <dsp:spPr>
        <a:xfrm>
          <a:off x="1557374" y="797782"/>
          <a:ext cx="852269" cy="29582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7914"/>
              </a:lnTo>
              <a:lnTo>
                <a:pt x="852269" y="147914"/>
              </a:lnTo>
              <a:lnTo>
                <a:pt x="852269" y="29582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DC0BFD7-C07C-4122-A416-5EBCE56E345F}">
      <dsp:nvSpPr>
        <dsp:cNvPr id="0" name=""/>
        <dsp:cNvSpPr/>
      </dsp:nvSpPr>
      <dsp:spPr>
        <a:xfrm>
          <a:off x="705105" y="797782"/>
          <a:ext cx="852269" cy="295828"/>
        </a:xfrm>
        <a:custGeom>
          <a:avLst/>
          <a:gdLst/>
          <a:ahLst/>
          <a:cxnLst/>
          <a:rect l="0" t="0" r="0" b="0"/>
          <a:pathLst>
            <a:path>
              <a:moveTo>
                <a:pt x="852269" y="0"/>
              </a:moveTo>
              <a:lnTo>
                <a:pt x="852269" y="147914"/>
              </a:lnTo>
              <a:lnTo>
                <a:pt x="0" y="147914"/>
              </a:lnTo>
              <a:lnTo>
                <a:pt x="0" y="295828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E4B3D1B-F15A-4DAB-AA3B-CEC15DDBDCE6}">
      <dsp:nvSpPr>
        <dsp:cNvPr id="0" name=""/>
        <dsp:cNvSpPr/>
      </dsp:nvSpPr>
      <dsp:spPr>
        <a:xfrm>
          <a:off x="853019" y="93427"/>
          <a:ext cx="1408709" cy="704354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9210" tIns="29210" rIns="29210" bIns="2921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kumimoji="1" lang="ja-JP" altLang="en-US" sz="4600" kern="1200"/>
        </a:p>
      </dsp:txBody>
      <dsp:txXfrm>
        <a:off x="853019" y="93427"/>
        <a:ext cx="1408709" cy="704354"/>
      </dsp:txXfrm>
    </dsp:sp>
    <dsp:sp modelId="{1A9A1871-6C14-4E02-BB8D-7CFEA6E73C17}">
      <dsp:nvSpPr>
        <dsp:cNvPr id="0" name=""/>
        <dsp:cNvSpPr/>
      </dsp:nvSpPr>
      <dsp:spPr>
        <a:xfrm>
          <a:off x="750" y="1093610"/>
          <a:ext cx="1408709" cy="704354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9210" tIns="29210" rIns="29210" bIns="2921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kumimoji="1" lang="ja-JP" altLang="en-US" sz="4600" kern="1200"/>
        </a:p>
      </dsp:txBody>
      <dsp:txXfrm>
        <a:off x="750" y="1093610"/>
        <a:ext cx="1408709" cy="704354"/>
      </dsp:txXfrm>
    </dsp:sp>
    <dsp:sp modelId="{36EBA29D-1878-4A0A-A3D1-5B9BDF87314A}">
      <dsp:nvSpPr>
        <dsp:cNvPr id="0" name=""/>
        <dsp:cNvSpPr/>
      </dsp:nvSpPr>
      <dsp:spPr>
        <a:xfrm>
          <a:off x="1705288" y="1093610"/>
          <a:ext cx="1408709" cy="704354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29210" tIns="29210" rIns="29210" bIns="2921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kumimoji="1" lang="en-US" altLang="ja-JP" sz="4600" kern="1200"/>
        </a:p>
      </dsp:txBody>
      <dsp:txXfrm>
        <a:off x="1705288" y="1093610"/>
        <a:ext cx="1408709" cy="70435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164913</xdr:colOff>
      <xdr:row>21</xdr:row>
      <xdr:rowOff>91314</xdr:rowOff>
    </xdr:from>
    <xdr:to>
      <xdr:col>27</xdr:col>
      <xdr:colOff>117614</xdr:colOff>
      <xdr:row>26</xdr:row>
      <xdr:rowOff>99597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E789E-29C3-48EA-8325-B2CC976D5939}"/>
            </a:ext>
          </a:extLst>
        </xdr:cNvPr>
        <xdr:cNvSpPr txBox="1"/>
      </xdr:nvSpPr>
      <xdr:spPr>
        <a:xfrm>
          <a:off x="2342056" y="4091814"/>
          <a:ext cx="3681058" cy="9607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創業計画書</a:t>
          </a:r>
        </a:p>
      </xdr:txBody>
    </xdr:sp>
    <xdr:clientData/>
  </xdr:twoCellAnchor>
  <xdr:twoCellAnchor>
    <xdr:from>
      <xdr:col>0</xdr:col>
      <xdr:colOff>0</xdr:colOff>
      <xdr:row>0</xdr:row>
      <xdr:rowOff>69273</xdr:rowOff>
    </xdr:from>
    <xdr:to>
      <xdr:col>60</xdr:col>
      <xdr:colOff>158592</xdr:colOff>
      <xdr:row>1</xdr:row>
      <xdr:rowOff>167918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A0ADCDB-7F5C-47A2-87EE-83B32BEBBFAC}"/>
            </a:ext>
          </a:extLst>
        </xdr:cNvPr>
        <xdr:cNvGrpSpPr/>
      </xdr:nvGrpSpPr>
      <xdr:grpSpPr>
        <a:xfrm>
          <a:off x="0" y="69273"/>
          <a:ext cx="14350842" cy="289145"/>
          <a:chOff x="0" y="69273"/>
          <a:chExt cx="13956235" cy="289145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20972485-7A65-436D-8B55-F8E007DAD029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E386C49-74D0-4368-8613-8BB7DDAA0C3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64</xdr:col>
      <xdr:colOff>158592</xdr:colOff>
      <xdr:row>1</xdr:row>
      <xdr:rowOff>98645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90BA87C-51B8-40D7-826C-4D91D7811C1B}"/>
            </a:ext>
          </a:extLst>
        </xdr:cNvPr>
        <xdr:cNvGrpSpPr/>
      </xdr:nvGrpSpPr>
      <xdr:grpSpPr>
        <a:xfrm>
          <a:off x="0" y="0"/>
          <a:ext cx="14173949" cy="289145"/>
          <a:chOff x="0" y="69273"/>
          <a:chExt cx="13956235" cy="289145"/>
        </a:xfrm>
      </xdr:grpSpPr>
      <xdr:pic>
        <xdr:nvPicPr>
          <xdr:cNvPr id="35" name="図 34">
            <a:extLst>
              <a:ext uri="{FF2B5EF4-FFF2-40B4-BE49-F238E27FC236}">
                <a16:creationId xmlns:a16="http://schemas.microsoft.com/office/drawing/2014/main" id="{15B15FEB-14C5-43EF-9842-E8D772190DB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図 35">
            <a:extLst>
              <a:ext uri="{FF2B5EF4-FFF2-40B4-BE49-F238E27FC236}">
                <a16:creationId xmlns:a16="http://schemas.microsoft.com/office/drawing/2014/main" id="{5ABBE26E-07C8-4B8C-9DF2-7275BBA5724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66</xdr:col>
      <xdr:colOff>37874</xdr:colOff>
      <xdr:row>37</xdr:row>
      <xdr:rowOff>143639</xdr:rowOff>
    </xdr:from>
    <xdr:to>
      <xdr:col>80</xdr:col>
      <xdr:colOff>85573</xdr:colOff>
      <xdr:row>47</xdr:row>
      <xdr:rowOff>130032</xdr:rowOff>
    </xdr:to>
    <xdr:graphicFrame macro="">
      <xdr:nvGraphicFramePr>
        <xdr:cNvPr id="2" name="図表 1">
          <a:extLst>
            <a:ext uri="{FF2B5EF4-FFF2-40B4-BE49-F238E27FC236}">
              <a16:creationId xmlns:a16="http://schemas.microsoft.com/office/drawing/2014/main" id="{CBB95AF8-DB40-4F44-B27A-D909332A9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27216</xdr:rowOff>
    </xdr:from>
    <xdr:to>
      <xdr:col>65</xdr:col>
      <xdr:colOff>204108</xdr:colOff>
      <xdr:row>1</xdr:row>
      <xdr:rowOff>122276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4C64551-583D-4B12-B18B-757ABFC304E7}"/>
            </a:ext>
          </a:extLst>
        </xdr:cNvPr>
        <xdr:cNvGrpSpPr>
          <a:grpSpLocks noChangeAspect="1"/>
        </xdr:cNvGrpSpPr>
      </xdr:nvGrpSpPr>
      <xdr:grpSpPr>
        <a:xfrm>
          <a:off x="1" y="27216"/>
          <a:ext cx="14355536" cy="285560"/>
          <a:chOff x="0" y="69273"/>
          <a:chExt cx="13956235" cy="289145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B9E5BDC-6750-4F20-B783-21ED575577FD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3922F022-F7F4-42B6-B78C-BBC5578AC54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158592</xdr:colOff>
      <xdr:row>1</xdr:row>
      <xdr:rowOff>98645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D49330F5-D778-487C-9364-439ED12F8B8D}"/>
            </a:ext>
          </a:extLst>
        </xdr:cNvPr>
        <xdr:cNvGrpSpPr/>
      </xdr:nvGrpSpPr>
      <xdr:grpSpPr>
        <a:xfrm>
          <a:off x="0" y="0"/>
          <a:ext cx="14337235" cy="289145"/>
          <a:chOff x="0" y="69273"/>
          <a:chExt cx="13956235" cy="289145"/>
        </a:xfrm>
      </xdr:grpSpPr>
      <xdr:pic>
        <xdr:nvPicPr>
          <xdr:cNvPr id="35" name="図 34">
            <a:extLst>
              <a:ext uri="{FF2B5EF4-FFF2-40B4-BE49-F238E27FC236}">
                <a16:creationId xmlns:a16="http://schemas.microsoft.com/office/drawing/2014/main" id="{3470A8EA-2F6F-4FB9-AE13-D249B3C91E0C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図 35">
            <a:extLst>
              <a:ext uri="{FF2B5EF4-FFF2-40B4-BE49-F238E27FC236}">
                <a16:creationId xmlns:a16="http://schemas.microsoft.com/office/drawing/2014/main" id="{ACC66867-6719-440B-BEE1-BAC03C205C5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50</xdr:col>
      <xdr:colOff>158592</xdr:colOff>
      <xdr:row>1</xdr:row>
      <xdr:rowOff>98645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1B971C9-4665-4D5D-B8AD-DC2A560EC6CB}"/>
            </a:ext>
          </a:extLst>
        </xdr:cNvPr>
        <xdr:cNvGrpSpPr/>
      </xdr:nvGrpSpPr>
      <xdr:grpSpPr>
        <a:xfrm>
          <a:off x="0" y="0"/>
          <a:ext cx="13983449" cy="289145"/>
          <a:chOff x="0" y="69273"/>
          <a:chExt cx="13956235" cy="289145"/>
        </a:xfrm>
      </xdr:grpSpPr>
      <xdr:pic>
        <xdr:nvPicPr>
          <xdr:cNvPr id="35" name="図 34">
            <a:extLst>
              <a:ext uri="{FF2B5EF4-FFF2-40B4-BE49-F238E27FC236}">
                <a16:creationId xmlns:a16="http://schemas.microsoft.com/office/drawing/2014/main" id="{9A18C213-0578-4B69-898D-8391106741AE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図 35">
            <a:extLst>
              <a:ext uri="{FF2B5EF4-FFF2-40B4-BE49-F238E27FC236}">
                <a16:creationId xmlns:a16="http://schemas.microsoft.com/office/drawing/2014/main" id="{2224B287-30B9-4F90-A0CA-32774E42F7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52</xdr:col>
      <xdr:colOff>173182</xdr:colOff>
      <xdr:row>6</xdr:row>
      <xdr:rowOff>207818</xdr:rowOff>
    </xdr:from>
    <xdr:to>
      <xdr:col>80</xdr:col>
      <xdr:colOff>74223</xdr:colOff>
      <xdr:row>38</xdr:row>
      <xdr:rowOff>78180</xdr:rowOff>
    </xdr:to>
    <xdr:sp macro="" textlink="">
      <xdr:nvSpPr>
        <xdr:cNvPr id="5" name="四角形: メモ 4">
          <a:extLst>
            <a:ext uri="{FF2B5EF4-FFF2-40B4-BE49-F238E27FC236}">
              <a16:creationId xmlns:a16="http://schemas.microsoft.com/office/drawing/2014/main" id="{6D6A8AB8-7BBA-4F25-B5F4-F46F3ACCEC6F}"/>
            </a:ext>
          </a:extLst>
        </xdr:cNvPr>
        <xdr:cNvSpPr/>
      </xdr:nvSpPr>
      <xdr:spPr>
        <a:xfrm>
          <a:off x="14755091" y="1489363"/>
          <a:ext cx="6204859" cy="6901544"/>
        </a:xfrm>
        <a:prstGeom prst="foldedCorner">
          <a:avLst/>
        </a:prstGeom>
        <a:solidFill>
          <a:schemeClr val="bg1"/>
        </a:solidFill>
        <a:ln w="38100">
          <a:solidFill>
            <a:srgbClr val="00206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ご説明</a:t>
          </a:r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・「資金繰り」欄のうち数値を入力するセルについては、初めて計上した月以降、計上しない月については「</a:t>
          </a:r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0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」と入力してください。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23</xdr:col>
      <xdr:colOff>544286</xdr:colOff>
      <xdr:row>1</xdr:row>
      <xdr:rowOff>49631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FAB6F725-25C9-460C-A13B-9855E04E5373}"/>
            </a:ext>
          </a:extLst>
        </xdr:cNvPr>
        <xdr:cNvGrpSpPr>
          <a:grpSpLocks noChangeAspect="1"/>
        </xdr:cNvGrpSpPr>
      </xdr:nvGrpSpPr>
      <xdr:grpSpPr>
        <a:xfrm>
          <a:off x="1" y="1"/>
          <a:ext cx="14083392" cy="280951"/>
          <a:chOff x="0" y="69273"/>
          <a:chExt cx="13956235" cy="289145"/>
        </a:xfrm>
      </xdr:grpSpPr>
      <xdr:pic>
        <xdr:nvPicPr>
          <xdr:cNvPr id="35" name="図 34">
            <a:extLst>
              <a:ext uri="{FF2B5EF4-FFF2-40B4-BE49-F238E27FC236}">
                <a16:creationId xmlns:a16="http://schemas.microsoft.com/office/drawing/2014/main" id="{3C898F22-5FB4-4682-9E6F-1CA65C41FC58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図 35">
            <a:extLst>
              <a:ext uri="{FF2B5EF4-FFF2-40B4-BE49-F238E27FC236}">
                <a16:creationId xmlns:a16="http://schemas.microsoft.com/office/drawing/2014/main" id="{DDD01C91-DEF0-4096-B300-3832B20B9A3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26</xdr:col>
      <xdr:colOff>54425</xdr:colOff>
      <xdr:row>5</xdr:row>
      <xdr:rowOff>106135</xdr:rowOff>
    </xdr:from>
    <xdr:to>
      <xdr:col>113</xdr:col>
      <xdr:colOff>33631</xdr:colOff>
      <xdr:row>55</xdr:row>
      <xdr:rowOff>149679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DE37793-4CFC-48F3-BBB5-35AD2A113D65}"/>
            </a:ext>
          </a:extLst>
        </xdr:cNvPr>
        <xdr:cNvGrpSpPr/>
      </xdr:nvGrpSpPr>
      <xdr:grpSpPr>
        <a:xfrm>
          <a:off x="14614068" y="1140278"/>
          <a:ext cx="18920349" cy="6901544"/>
          <a:chOff x="14499769" y="1066799"/>
          <a:chExt cx="19872408" cy="7153918"/>
        </a:xfrm>
      </xdr:grpSpPr>
      <xdr:sp macro="" textlink="">
        <xdr:nvSpPr>
          <xdr:cNvPr id="2" name="四角形: メモ 1">
            <a:extLst>
              <a:ext uri="{FF2B5EF4-FFF2-40B4-BE49-F238E27FC236}">
                <a16:creationId xmlns:a16="http://schemas.microsoft.com/office/drawing/2014/main" id="{E92185BE-80C2-4944-9478-DE7AE522E465}"/>
              </a:ext>
            </a:extLst>
          </xdr:cNvPr>
          <xdr:cNvSpPr/>
        </xdr:nvSpPr>
        <xdr:spPr>
          <a:xfrm>
            <a:off x="14499769" y="1066799"/>
            <a:ext cx="6517083" cy="7153918"/>
          </a:xfrm>
          <a:prstGeom prst="foldedCorner">
            <a:avLst/>
          </a:prstGeom>
          <a:solidFill>
            <a:schemeClr val="bg1"/>
          </a:solidFill>
          <a:ln w="38100">
            <a:solidFill>
              <a:srgbClr val="002060"/>
            </a:solidFill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ご説明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】</a:t>
            </a: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・売上高、売上原価、販売費および一般管理費の行　について、左側の「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」を押すことで追加表示されます。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・「校閲＞シート保護の解除」にてシートの保護を解除することができ、セルの編集、行、列の追加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削除等できるようになります。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パスワードは設定しておりません）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・左記表について、計上しない項目については全て「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0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」と入力してください。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・税等は一律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35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％にて簡易的に算出しています。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5F86ED6D-75D5-45D6-80BD-EC71C2C5FF05}"/>
              </a:ext>
            </a:extLst>
          </xdr:cNvPr>
          <xdr:cNvGrpSpPr/>
        </xdr:nvGrpSpPr>
        <xdr:grpSpPr>
          <a:xfrm>
            <a:off x="21108759" y="2632502"/>
            <a:ext cx="13263418" cy="1209844"/>
            <a:chOff x="17556531" y="2364442"/>
            <a:chExt cx="12710967" cy="1209844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D210FF95-39EF-40D2-8034-862FA853E3C3}"/>
                </a:ext>
              </a:extLst>
            </xdr:cNvPr>
            <xdr:cNvGrpSpPr/>
          </xdr:nvGrpSpPr>
          <xdr:grpSpPr>
            <a:xfrm>
              <a:off x="17556531" y="2364442"/>
              <a:ext cx="12710967" cy="1209844"/>
              <a:chOff x="15870606" y="2631142"/>
              <a:chExt cx="12710967" cy="1209844"/>
            </a:xfrm>
          </xdr:grpSpPr>
          <xdr:pic>
            <xdr:nvPicPr>
              <xdr:cNvPr id="3" name="図 2">
                <a:extLst>
                  <a:ext uri="{FF2B5EF4-FFF2-40B4-BE49-F238E27FC236}">
                    <a16:creationId xmlns:a16="http://schemas.microsoft.com/office/drawing/2014/main" id="{CDF58715-9D88-47B3-903F-2D8A3166D19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15870606" y="2631142"/>
                <a:ext cx="12710967" cy="1209844"/>
              </a:xfrm>
              <a:prstGeom prst="rect">
                <a:avLst/>
              </a:prstGeom>
            </xdr:spPr>
          </xdr:pic>
          <xdr:sp macro="" textlink="">
            <xdr:nvSpPr>
              <xdr:cNvPr id="4" name="正方形/長方形 3">
                <a:extLst>
                  <a:ext uri="{FF2B5EF4-FFF2-40B4-BE49-F238E27FC236}">
                    <a16:creationId xmlns:a16="http://schemas.microsoft.com/office/drawing/2014/main" id="{3CD69EA1-147D-4730-9A3B-5ADA619E9416}"/>
                  </a:ext>
                </a:extLst>
              </xdr:cNvPr>
              <xdr:cNvSpPr/>
            </xdr:nvSpPr>
            <xdr:spPr>
              <a:xfrm>
                <a:off x="22176218" y="2876185"/>
                <a:ext cx="561975" cy="914400"/>
              </a:xfrm>
              <a:prstGeom prst="rect">
                <a:avLst/>
              </a:prstGeom>
              <a:noFill/>
              <a:ln w="381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BC5DB473-B702-471C-860B-7B6CB9BA0EFE}"/>
                </a:ext>
              </a:extLst>
            </xdr:cNvPr>
            <xdr:cNvSpPr/>
          </xdr:nvSpPr>
          <xdr:spPr>
            <a:xfrm>
              <a:off x="21548688" y="2364442"/>
              <a:ext cx="465605" cy="235882"/>
            </a:xfrm>
            <a:prstGeom prst="rect">
              <a:avLst/>
            </a:prstGeom>
            <a:noFill/>
            <a:ln w="38100">
              <a:solidFill>
                <a:srgbClr val="FF0000"/>
              </a:solidFill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23</xdr:col>
      <xdr:colOff>544286</xdr:colOff>
      <xdr:row>1</xdr:row>
      <xdr:rowOff>49631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0D8B94D-8023-41F5-9275-A98A73D12726}"/>
            </a:ext>
          </a:extLst>
        </xdr:cNvPr>
        <xdr:cNvGrpSpPr>
          <a:grpSpLocks noChangeAspect="1"/>
        </xdr:cNvGrpSpPr>
      </xdr:nvGrpSpPr>
      <xdr:grpSpPr>
        <a:xfrm>
          <a:off x="1" y="1"/>
          <a:ext cx="14083392" cy="280951"/>
          <a:chOff x="0" y="69273"/>
          <a:chExt cx="13956235" cy="28914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508EBCD9-3C63-4B2D-9F72-904BFF3B8017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V="1">
            <a:off x="0" y="282786"/>
            <a:ext cx="13956235" cy="756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A5CD0AC2-3E35-4B29-8EBA-B50F77314A0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5" t="12935" r="4785" b="11466"/>
          <a:stretch/>
        </xdr:blipFill>
        <xdr:spPr bwMode="auto">
          <a:xfrm>
            <a:off x="12110357" y="69273"/>
            <a:ext cx="1785102" cy="203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26</xdr:col>
      <xdr:colOff>95252</xdr:colOff>
      <xdr:row>3</xdr:row>
      <xdr:rowOff>32471</xdr:rowOff>
    </xdr:from>
    <xdr:to>
      <xdr:col>109</xdr:col>
      <xdr:colOff>33327</xdr:colOff>
      <xdr:row>53</xdr:row>
      <xdr:rowOff>76015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13852EA1-A365-46C2-B4A4-FF83DABDAE11}"/>
            </a:ext>
          </a:extLst>
        </xdr:cNvPr>
        <xdr:cNvGrpSpPr/>
      </xdr:nvGrpSpPr>
      <xdr:grpSpPr>
        <a:xfrm>
          <a:off x="14654895" y="685614"/>
          <a:ext cx="18008361" cy="6901544"/>
          <a:chOff x="14499769" y="1066799"/>
          <a:chExt cx="19872408" cy="7153918"/>
        </a:xfrm>
      </xdr:grpSpPr>
      <xdr:sp macro="" textlink="">
        <xdr:nvSpPr>
          <xdr:cNvPr id="28" name="四角形: メモ 27">
            <a:extLst>
              <a:ext uri="{FF2B5EF4-FFF2-40B4-BE49-F238E27FC236}">
                <a16:creationId xmlns:a16="http://schemas.microsoft.com/office/drawing/2014/main" id="{827C35B0-764F-4848-B134-450817F458DE}"/>
              </a:ext>
            </a:extLst>
          </xdr:cNvPr>
          <xdr:cNvSpPr/>
        </xdr:nvSpPr>
        <xdr:spPr>
          <a:xfrm>
            <a:off x="14499769" y="1066799"/>
            <a:ext cx="6517083" cy="7153918"/>
          </a:xfrm>
          <a:prstGeom prst="foldedCorner">
            <a:avLst/>
          </a:prstGeom>
          <a:solidFill>
            <a:schemeClr val="bg1"/>
          </a:solidFill>
          <a:ln w="38100">
            <a:solidFill>
              <a:srgbClr val="002060"/>
            </a:solidFill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ご説明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】</a:t>
            </a: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・売上高、売上原価、販売費および一般管理費の行　について、左側の「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」を押すことで追加表示されます。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・「校閲＞シート保護の解除」にてシートの保護を解除することができ、セルの編集、行、列の追加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/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削除等できるようになります。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パスワードは設定しておりません）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・左記表について、計上しない項目については全て「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0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」と入力してください。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・税等は令和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7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年</a:t>
            </a:r>
            <a:r>
              <a:rPr kumimoji="1" lang="en-US" altLang="ja-JP" sz="1800">
                <a:solidFill>
                  <a:sysClr val="windowText" lastClr="000000"/>
                </a:solidFill>
                <a:latin typeface="+mn-ea"/>
                <a:ea typeface="+mn-ea"/>
              </a:rPr>
              <a:t>9</a:t>
            </a:r>
            <a:r>
              <a:rPr kumimoji="1" lang="ja-JP" altLang="en-US" sz="1800">
                <a:solidFill>
                  <a:sysClr val="windowText" lastClr="000000"/>
                </a:solidFill>
                <a:latin typeface="+mn-ea"/>
                <a:ea typeface="+mn-ea"/>
              </a:rPr>
              <a:t>月時点の所得税率に基づき簡易的に算出しています。</a:t>
            </a:r>
            <a:endParaRPr kumimoji="1" lang="en-US" altLang="ja-JP" sz="18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4219EDC7-B555-44FE-B4EF-29A9A1108D3F}"/>
              </a:ext>
            </a:extLst>
          </xdr:cNvPr>
          <xdr:cNvGrpSpPr/>
        </xdr:nvGrpSpPr>
        <xdr:grpSpPr>
          <a:xfrm>
            <a:off x="21108759" y="2632502"/>
            <a:ext cx="13263418" cy="1209844"/>
            <a:chOff x="17556531" y="2364442"/>
            <a:chExt cx="12710967" cy="1209844"/>
          </a:xfrm>
        </xdr:grpSpPr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48A671D7-88EA-4C6A-A253-B1168DDD133A}"/>
                </a:ext>
              </a:extLst>
            </xdr:cNvPr>
            <xdr:cNvGrpSpPr/>
          </xdr:nvGrpSpPr>
          <xdr:grpSpPr>
            <a:xfrm>
              <a:off x="17556531" y="2364442"/>
              <a:ext cx="12710967" cy="1209844"/>
              <a:chOff x="15870606" y="2631142"/>
              <a:chExt cx="12710967" cy="1209844"/>
            </a:xfrm>
          </xdr:grpSpPr>
          <xdr:pic>
            <xdr:nvPicPr>
              <xdr:cNvPr id="32" name="図 31">
                <a:extLst>
                  <a:ext uri="{FF2B5EF4-FFF2-40B4-BE49-F238E27FC236}">
                    <a16:creationId xmlns:a16="http://schemas.microsoft.com/office/drawing/2014/main" id="{D5EF1CE1-171F-4318-8E08-002776FD913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15870606" y="2631142"/>
                <a:ext cx="12710967" cy="1209844"/>
              </a:xfrm>
              <a:prstGeom prst="rect">
                <a:avLst/>
              </a:prstGeom>
            </xdr:spPr>
          </xdr:pic>
          <xdr:sp macro="" textlink="">
            <xdr:nvSpPr>
              <xdr:cNvPr id="33" name="正方形/長方形 32">
                <a:extLst>
                  <a:ext uri="{FF2B5EF4-FFF2-40B4-BE49-F238E27FC236}">
                    <a16:creationId xmlns:a16="http://schemas.microsoft.com/office/drawing/2014/main" id="{50C72365-390B-4822-983A-5A2BFDE16D1A}"/>
                  </a:ext>
                </a:extLst>
              </xdr:cNvPr>
              <xdr:cNvSpPr/>
            </xdr:nvSpPr>
            <xdr:spPr>
              <a:xfrm>
                <a:off x="22184200" y="2847975"/>
                <a:ext cx="561975" cy="914400"/>
              </a:xfrm>
              <a:prstGeom prst="rect">
                <a:avLst/>
              </a:prstGeom>
              <a:noFill/>
              <a:ln w="381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1A5589FC-711D-4675-98FC-B8F6D00069F3}"/>
                </a:ext>
              </a:extLst>
            </xdr:cNvPr>
            <xdr:cNvSpPr/>
          </xdr:nvSpPr>
          <xdr:spPr>
            <a:xfrm>
              <a:off x="21542279" y="2364442"/>
              <a:ext cx="465605" cy="235882"/>
            </a:xfrm>
            <a:prstGeom prst="rect">
              <a:avLst/>
            </a:prstGeom>
            <a:noFill/>
            <a:ln w="38100">
              <a:solidFill>
                <a:srgbClr val="FF0000"/>
              </a:solidFill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D6"/>
  <sheetViews>
    <sheetView workbookViewId="0">
      <selection activeCell="F16" sqref="F16"/>
    </sheetView>
  </sheetViews>
  <sheetFormatPr defaultRowHeight="18.75"/>
  <sheetData>
    <row r="1" spans="2:4">
      <c r="B1" t="s">
        <v>117</v>
      </c>
    </row>
    <row r="2" spans="2:4">
      <c r="B2" t="s">
        <v>118</v>
      </c>
      <c r="D2" t="s">
        <v>114</v>
      </c>
    </row>
    <row r="3" spans="2:4">
      <c r="B3" t="s">
        <v>119</v>
      </c>
      <c r="D3" t="s">
        <v>116</v>
      </c>
    </row>
    <row r="4" spans="2:4">
      <c r="B4" t="s">
        <v>120</v>
      </c>
    </row>
    <row r="5" spans="2:4">
      <c r="B5" t="s">
        <v>111</v>
      </c>
    </row>
    <row r="6" spans="2:4">
      <c r="B6" t="s">
        <v>112</v>
      </c>
    </row>
  </sheetData>
  <phoneticPr fontId="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BJ55"/>
  <sheetViews>
    <sheetView showGridLines="0" tabSelected="1" view="pageBreakPreview" zoomScale="70" zoomScaleNormal="70" zoomScaleSheetLayoutView="70" zoomScalePageLayoutView="70" workbookViewId="0">
      <selection activeCell="BS12" sqref="BS12"/>
    </sheetView>
  </sheetViews>
  <sheetFormatPr defaultColWidth="2.875" defaultRowHeight="15" customHeight="1"/>
  <cols>
    <col min="1" max="3" width="2.875" style="31"/>
    <col min="4" max="4" width="16.875" style="31" bestFit="1" customWidth="1"/>
    <col min="5" max="10" width="2.875" style="31"/>
    <col min="11" max="11" width="3.125" style="31" bestFit="1" customWidth="1"/>
    <col min="12" max="31" width="2.875" style="31"/>
    <col min="32" max="36" width="2.875" style="31" customWidth="1"/>
    <col min="37" max="38" width="2.875" style="31"/>
    <col min="39" max="39" width="3.125" style="31" bestFit="1" customWidth="1"/>
    <col min="40" max="55" width="2.875" style="31"/>
    <col min="56" max="57" width="2.875" style="31" customWidth="1"/>
    <col min="58" max="16384" width="2.875" style="31"/>
  </cols>
  <sheetData>
    <row r="1" spans="1:62" s="1" customFormat="1" ht="15" customHeight="1"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</row>
    <row r="2" spans="1:62" s="1" customFormat="1" ht="15" customHeight="1"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</row>
    <row r="3" spans="1:62" s="1" customFormat="1" ht="15" customHeight="1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8"/>
    </row>
    <row r="4" spans="1:62" s="1" customFormat="1" ht="15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8"/>
    </row>
    <row r="5" spans="1:62" s="1" customFormat="1" ht="15" customHeight="1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8"/>
    </row>
    <row r="6" spans="1:62" s="1" customFormat="1" ht="15" customHeight="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8"/>
    </row>
    <row r="7" spans="1:62" s="1" customFormat="1" ht="15" customHeight="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8"/>
    </row>
    <row r="8" spans="1:62" s="1" customFormat="1" ht="1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8"/>
    </row>
    <row r="9" spans="1:62" s="1" customFormat="1" ht="15" customHeight="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8"/>
    </row>
    <row r="10" spans="1:62" s="1" customFormat="1" ht="15" customHeight="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8"/>
    </row>
    <row r="11" spans="1:62" s="1" customFormat="1" ht="15" customHeight="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8"/>
    </row>
    <row r="12" spans="1:62" s="1" customFormat="1" ht="15" customHeight="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8"/>
    </row>
    <row r="13" spans="1:62" s="1" customFormat="1" ht="15" customHeight="1">
      <c r="A13" s="237"/>
      <c r="B13" s="237"/>
      <c r="C13" s="237"/>
      <c r="D13" s="237"/>
      <c r="E13" s="237"/>
      <c r="F13" s="237"/>
      <c r="G13" s="237"/>
      <c r="H13" s="237"/>
      <c r="I13" s="237"/>
      <c r="J13" s="237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8"/>
    </row>
    <row r="14" spans="1:62" s="1" customFormat="1" ht="15" customHeight="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8"/>
    </row>
    <row r="15" spans="1:62" s="1" customFormat="1" ht="15" customHeight="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8"/>
    </row>
    <row r="16" spans="1:62" s="1" customFormat="1" ht="15" customHeight="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8"/>
    </row>
    <row r="17" spans="1:62" s="1" customFormat="1" ht="15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8"/>
    </row>
    <row r="18" spans="1:62" s="1" customFormat="1" ht="15" customHeight="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AG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</row>
    <row r="19" spans="1:62" s="1" customFormat="1" ht="15" customHeight="1">
      <c r="A19" s="237"/>
      <c r="B19" s="237"/>
      <c r="C19" s="237"/>
      <c r="D19" s="237"/>
      <c r="E19" s="237"/>
      <c r="F19" s="237"/>
      <c r="G19" s="237"/>
      <c r="H19" s="237"/>
      <c r="I19" s="237"/>
      <c r="J19" s="237"/>
      <c r="AG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</row>
    <row r="20" spans="1:62" s="1" customFormat="1" ht="15" customHeight="1">
      <c r="A20" s="237"/>
      <c r="B20" s="237"/>
      <c r="C20" s="237"/>
      <c r="D20" s="237"/>
      <c r="E20" s="237"/>
      <c r="F20" s="237"/>
      <c r="G20" s="237"/>
      <c r="H20" s="237"/>
      <c r="I20" s="237"/>
      <c r="J20" s="237"/>
      <c r="AG20" s="236"/>
      <c r="BI20" s="236"/>
    </row>
    <row r="21" spans="1:62" s="1" customFormat="1" ht="15" customHeight="1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AG21" s="236"/>
      <c r="BI21" s="236"/>
    </row>
    <row r="22" spans="1:62" s="1" customFormat="1" ht="15" customHeight="1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AG22" s="236"/>
      <c r="BI22" s="236"/>
    </row>
    <row r="23" spans="1:62" s="1" customFormat="1" ht="15" customHeight="1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AG23" s="236"/>
      <c r="BI23" s="236"/>
    </row>
    <row r="24" spans="1:62" s="1" customFormat="1" ht="15" customHeight="1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AG24" s="236"/>
      <c r="BI24" s="236"/>
    </row>
    <row r="25" spans="1:62" s="1" customFormat="1" ht="15" customHeight="1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AG25" s="236"/>
      <c r="BI25" s="236"/>
    </row>
    <row r="26" spans="1:62" s="1" customFormat="1" ht="15" customHeight="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6"/>
      <c r="BI26" s="236"/>
      <c r="BJ26" s="240"/>
    </row>
    <row r="27" spans="1:62" s="1" customFormat="1" ht="15" customHeight="1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6"/>
      <c r="BI27" s="236"/>
      <c r="BJ27" s="240"/>
    </row>
    <row r="28" spans="1:62" s="1" customFormat="1" ht="15" customHeight="1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6"/>
      <c r="BI28" s="236"/>
      <c r="BJ28" s="240"/>
    </row>
    <row r="29" spans="1:62" s="1" customFormat="1" ht="15" customHeight="1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6"/>
      <c r="BI29" s="236"/>
      <c r="BJ29" s="240"/>
    </row>
    <row r="30" spans="1:62" s="1" customFormat="1" ht="15" customHeight="1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6"/>
      <c r="BI30" s="236"/>
      <c r="BJ30" s="240"/>
    </row>
    <row r="31" spans="1:62" s="1" customFormat="1" ht="15" customHeight="1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6"/>
      <c r="BI31" s="236"/>
      <c r="BJ31" s="240"/>
    </row>
    <row r="32" spans="1:62" s="1" customFormat="1" ht="15" customHeight="1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6"/>
      <c r="BI32" s="236"/>
      <c r="BJ32" s="240"/>
    </row>
    <row r="33" spans="1:62" s="1" customFormat="1" ht="15" customHeight="1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6"/>
      <c r="BI33" s="236"/>
      <c r="BJ33" s="240"/>
    </row>
    <row r="34" spans="1:62" s="1" customFormat="1" ht="15" customHeight="1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36"/>
      <c r="BJ34" s="240"/>
    </row>
    <row r="35" spans="1:62" s="1" customFormat="1" ht="15" customHeight="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36"/>
      <c r="BJ35" s="2"/>
    </row>
    <row r="36" spans="1:62" s="1" customFormat="1" ht="15" customHeight="1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36"/>
      <c r="BJ36" s="2"/>
    </row>
    <row r="37" spans="1:62" s="1" customFormat="1" ht="15" customHeight="1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"/>
      <c r="BJ37" s="2"/>
    </row>
    <row r="38" spans="1:62" s="1" customFormat="1" ht="15" customHeight="1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"/>
      <c r="BJ38" s="2"/>
    </row>
    <row r="39" spans="1:62" s="1" customFormat="1" ht="15" customHeight="1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"/>
      <c r="BJ39" s="2"/>
    </row>
    <row r="40" spans="1:62" s="1" customFormat="1" ht="15" customHeight="1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"/>
      <c r="BJ40" s="2"/>
    </row>
    <row r="41" spans="1:62" s="1" customFormat="1" ht="15" customHeight="1">
      <c r="A41" s="242"/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"/>
      <c r="BJ41" s="2"/>
    </row>
    <row r="42" spans="1:62" s="1" customFormat="1" ht="15" customHeight="1">
      <c r="A42" s="242"/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"/>
      <c r="BJ42" s="2"/>
    </row>
    <row r="43" spans="1:62" s="1" customFormat="1" ht="15" customHeight="1">
      <c r="A43" s="242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"/>
      <c r="BJ43" s="2"/>
    </row>
    <row r="44" spans="1:62" s="1" customFormat="1" ht="15" customHeight="1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"/>
      <c r="BJ44" s="2"/>
    </row>
    <row r="45" spans="1:62" s="1" customFormat="1" ht="15" customHeight="1">
      <c r="A45" s="242"/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"/>
      <c r="BJ45" s="2"/>
    </row>
    <row r="46" spans="1:62" s="249" customFormat="1" ht="15" customHeight="1">
      <c r="A46" s="246"/>
      <c r="B46" s="246"/>
      <c r="C46" s="246"/>
      <c r="D46" s="245">
        <f ca="1">TODAY()</f>
        <v>46009</v>
      </c>
      <c r="E46" s="246"/>
      <c r="F46" s="246" t="s">
        <v>127</v>
      </c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</row>
    <row r="47" spans="1:62" s="247" customFormat="1" ht="15" customHeight="1" thickBot="1">
      <c r="A47" s="244"/>
      <c r="B47" s="244"/>
      <c r="C47" s="244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4"/>
      <c r="BF47" s="244"/>
      <c r="BG47" s="244"/>
      <c r="BH47" s="244"/>
    </row>
    <row r="48" spans="1:62" s="247" customFormat="1" ht="15" customHeight="1" thickTop="1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</row>
    <row r="49" spans="1:62" s="247" customFormat="1" ht="15" customHeight="1">
      <c r="A49" s="244"/>
      <c r="B49" s="244"/>
      <c r="C49" s="244"/>
      <c r="D49" s="246" t="s">
        <v>0</v>
      </c>
      <c r="E49" s="244"/>
      <c r="F49" s="363" t="str">
        <f>IF('1.経営者略歴～組織体制'!G4="","",'1.経営者略歴～組織体制'!G4)</f>
        <v/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363"/>
      <c r="AR49" s="363"/>
      <c r="AS49" s="363"/>
      <c r="AT49" s="363"/>
      <c r="AU49" s="363"/>
      <c r="AV49" s="363"/>
      <c r="AW49" s="363"/>
      <c r="AX49" s="363"/>
      <c r="AY49" s="363"/>
      <c r="AZ49" s="363"/>
      <c r="BA49" s="363"/>
      <c r="BB49" s="363"/>
      <c r="BC49" s="363"/>
      <c r="BD49" s="363"/>
      <c r="BE49" s="244"/>
      <c r="BF49" s="244"/>
      <c r="BG49" s="244"/>
      <c r="BH49" s="244"/>
    </row>
    <row r="50" spans="1:62" s="247" customFormat="1" ht="15" customHeight="1">
      <c r="A50" s="244"/>
      <c r="B50" s="244"/>
      <c r="C50" s="244"/>
      <c r="D50" s="246"/>
      <c r="E50" s="244"/>
      <c r="F50" s="363"/>
      <c r="G50" s="363"/>
      <c r="H50" s="363"/>
      <c r="I50" s="363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  <c r="AM50" s="363"/>
      <c r="AN50" s="363"/>
      <c r="AO50" s="363"/>
      <c r="AP50" s="363"/>
      <c r="AQ50" s="363"/>
      <c r="AR50" s="363"/>
      <c r="AS50" s="363"/>
      <c r="AT50" s="363"/>
      <c r="AU50" s="363"/>
      <c r="AV50" s="363"/>
      <c r="AW50" s="363"/>
      <c r="AX50" s="363"/>
      <c r="AY50" s="363"/>
      <c r="AZ50" s="363"/>
      <c r="BA50" s="363"/>
      <c r="BB50" s="363"/>
      <c r="BC50" s="363"/>
      <c r="BD50" s="363"/>
      <c r="BE50" s="244"/>
      <c r="BF50" s="244"/>
      <c r="BG50" s="244"/>
      <c r="BH50" s="244"/>
    </row>
    <row r="51" spans="1:62" s="247" customFormat="1" ht="15" customHeight="1">
      <c r="A51" s="244"/>
      <c r="B51" s="244"/>
      <c r="C51" s="244"/>
      <c r="D51" s="246" t="s">
        <v>1</v>
      </c>
      <c r="E51" s="244"/>
      <c r="F51" s="363" t="str">
        <f>IF('1.経営者略歴～組織体制'!G6="","",'1.経営者略歴～組織体制'!G6)</f>
        <v/>
      </c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244"/>
      <c r="BF51" s="244"/>
      <c r="BG51" s="244"/>
      <c r="BH51" s="244"/>
    </row>
    <row r="52" spans="1:62" s="247" customFormat="1" ht="15" customHeight="1">
      <c r="A52" s="244"/>
      <c r="B52" s="244"/>
      <c r="C52" s="244"/>
      <c r="D52" s="244"/>
      <c r="E52" s="244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  <c r="AM52" s="363"/>
      <c r="AN52" s="363"/>
      <c r="AO52" s="363"/>
      <c r="AP52" s="363"/>
      <c r="AQ52" s="363"/>
      <c r="AR52" s="363"/>
      <c r="AS52" s="363"/>
      <c r="AT52" s="363"/>
      <c r="AU52" s="363"/>
      <c r="AV52" s="363"/>
      <c r="AW52" s="363"/>
      <c r="AX52" s="363"/>
      <c r="AY52" s="363"/>
      <c r="AZ52" s="363"/>
      <c r="BA52" s="363"/>
      <c r="BB52" s="363"/>
      <c r="BC52" s="363"/>
      <c r="BD52" s="363"/>
      <c r="BE52" s="244"/>
      <c r="BF52" s="244"/>
      <c r="BG52" s="244"/>
      <c r="BH52" s="244"/>
    </row>
    <row r="53" spans="1:62" s="247" customFormat="1" ht="15" customHeight="1">
      <c r="A53" s="244"/>
      <c r="B53" s="244"/>
      <c r="C53" s="244"/>
      <c r="D53" s="244"/>
      <c r="E53" s="244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244"/>
      <c r="BF53" s="244"/>
      <c r="BG53" s="244"/>
      <c r="BH53" s="244"/>
    </row>
    <row r="54" spans="1:62" s="247" customFormat="1" ht="15" customHeight="1">
      <c r="A54" s="244"/>
      <c r="B54" s="244"/>
      <c r="C54" s="244"/>
      <c r="D54" s="244"/>
      <c r="E54" s="244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244"/>
      <c r="BF54" s="244"/>
      <c r="BG54" s="244"/>
      <c r="BH54" s="244"/>
    </row>
    <row r="55" spans="1:62" s="1" customFormat="1" ht="1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4"/>
      <c r="BI55" s="2"/>
      <c r="BJ55" s="2"/>
    </row>
  </sheetData>
  <sheetProtection sheet="1" objects="1" scenarios="1" formatCells="0"/>
  <mergeCells count="2">
    <mergeCell ref="F51:BD54"/>
    <mergeCell ref="F49:BD50"/>
  </mergeCells>
  <phoneticPr fontId="10"/>
  <pageMargins left="0" right="0" top="0" bottom="0" header="0" footer="0"/>
  <pageSetup paperSize="8" scale="99" fitToHeight="0" pageOrder="overThenDown" orientation="landscape" r:id="rId1"/>
  <headerFooter scaleWithDoc="0" alignWithMargins="0">
    <oddFooter xml:space="preserve">&amp;R&amp;P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N56"/>
  <sheetViews>
    <sheetView showGridLines="0" view="pageBreakPreview" zoomScale="70" zoomScaleNormal="70" zoomScaleSheetLayoutView="70" zoomScalePageLayoutView="70" workbookViewId="0">
      <selection activeCell="CI25" sqref="CI25"/>
    </sheetView>
  </sheetViews>
  <sheetFormatPr defaultColWidth="2.875" defaultRowHeight="15" customHeight="1"/>
  <cols>
    <col min="1" max="10" width="2.875" style="31"/>
    <col min="11" max="11" width="3.125" style="31" bestFit="1" customWidth="1"/>
    <col min="12" max="32" width="2.875" style="31"/>
    <col min="33" max="37" width="2.875" style="31" customWidth="1"/>
    <col min="38" max="39" width="2.875" style="31"/>
    <col min="40" max="40" width="3.125" style="31" bestFit="1" customWidth="1"/>
    <col min="41" max="42" width="2.875" style="31"/>
    <col min="43" max="43" width="3.125" style="31" bestFit="1" customWidth="1"/>
    <col min="44" max="59" width="2.875" style="31"/>
    <col min="60" max="61" width="2.875" style="31" customWidth="1"/>
    <col min="62" max="16384" width="2.875" style="31"/>
  </cols>
  <sheetData>
    <row r="1" spans="1:66" s="1" customFormat="1" ht="1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"/>
      <c r="BM1" s="2"/>
      <c r="BN1" s="2"/>
    </row>
    <row r="2" spans="1:66" s="1" customFormat="1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4"/>
      <c r="BM2" s="2"/>
      <c r="BN2" s="2"/>
    </row>
    <row r="3" spans="1:66" s="11" customFormat="1" ht="1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7"/>
      <c r="Y3" s="7"/>
      <c r="Z3" s="7"/>
      <c r="AA3" s="7"/>
      <c r="AB3" s="7"/>
      <c r="AC3" s="7"/>
      <c r="AD3" s="7"/>
      <c r="AE3" s="1"/>
      <c r="AF3" s="1"/>
      <c r="AG3" s="1"/>
      <c r="AH3" s="8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10"/>
      <c r="BH3" s="9"/>
      <c r="BI3" s="9"/>
      <c r="BJ3" s="9"/>
      <c r="BK3" s="9"/>
      <c r="BL3" s="9"/>
    </row>
    <row r="4" spans="1:66" s="11" customFormat="1" ht="15" customHeight="1">
      <c r="A4" s="5"/>
      <c r="B4" s="475" t="s">
        <v>3</v>
      </c>
      <c r="C4" s="476"/>
      <c r="D4" s="476"/>
      <c r="E4" s="476"/>
      <c r="F4" s="476"/>
      <c r="G4" s="502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3"/>
      <c r="AE4" s="12"/>
      <c r="AF4" s="12"/>
      <c r="AG4" s="12"/>
      <c r="AH4" s="8"/>
      <c r="AI4" s="477" t="s">
        <v>4</v>
      </c>
      <c r="AJ4" s="478"/>
      <c r="AK4" s="478"/>
      <c r="AL4" s="478"/>
      <c r="AM4" s="478"/>
      <c r="AN4" s="510"/>
      <c r="AO4" s="511"/>
      <c r="AP4" s="511"/>
      <c r="AQ4" s="511"/>
      <c r="AR4" s="511"/>
      <c r="AS4" s="511"/>
      <c r="AT4" s="511"/>
      <c r="AU4" s="511"/>
      <c r="AV4" s="511"/>
      <c r="AW4" s="511"/>
      <c r="AX4" s="511"/>
      <c r="AY4" s="511"/>
      <c r="AZ4" s="511"/>
      <c r="BA4" s="511"/>
      <c r="BB4" s="511"/>
      <c r="BC4" s="511"/>
      <c r="BD4" s="511"/>
      <c r="BE4" s="511"/>
      <c r="BF4" s="511"/>
      <c r="BG4" s="511"/>
      <c r="BH4" s="511"/>
      <c r="BI4" s="511"/>
      <c r="BJ4" s="511"/>
      <c r="BK4" s="512"/>
      <c r="BL4" s="9"/>
    </row>
    <row r="5" spans="1:66" s="11" customFormat="1" ht="15" customHeight="1">
      <c r="A5" s="5"/>
      <c r="B5" s="483" t="s">
        <v>5</v>
      </c>
      <c r="C5" s="484"/>
      <c r="D5" s="484"/>
      <c r="E5" s="484"/>
      <c r="F5" s="484"/>
      <c r="G5" s="461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462"/>
      <c r="AE5" s="12"/>
      <c r="AF5" s="12"/>
      <c r="AG5" s="12"/>
      <c r="AH5" s="8"/>
      <c r="AI5" s="479"/>
      <c r="AJ5" s="480"/>
      <c r="AK5" s="480"/>
      <c r="AL5" s="480"/>
      <c r="AM5" s="480"/>
      <c r="AN5" s="504"/>
      <c r="AO5" s="505"/>
      <c r="AP5" s="505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  <c r="BG5" s="505"/>
      <c r="BH5" s="505"/>
      <c r="BI5" s="505"/>
      <c r="BJ5" s="505"/>
      <c r="BK5" s="506"/>
      <c r="BL5" s="9"/>
    </row>
    <row r="6" spans="1:66" s="11" customFormat="1" ht="15" customHeight="1">
      <c r="A6" s="5"/>
      <c r="B6" s="483" t="s">
        <v>6</v>
      </c>
      <c r="C6" s="484"/>
      <c r="D6" s="484"/>
      <c r="E6" s="484"/>
      <c r="F6" s="484"/>
      <c r="G6" s="473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74"/>
      <c r="AE6" s="12"/>
      <c r="AF6" s="12"/>
      <c r="AG6" s="12"/>
      <c r="AH6" s="8"/>
      <c r="AI6" s="481"/>
      <c r="AJ6" s="482"/>
      <c r="AK6" s="482"/>
      <c r="AL6" s="482"/>
      <c r="AM6" s="482"/>
      <c r="AN6" s="513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5"/>
      <c r="BL6" s="9"/>
    </row>
    <row r="7" spans="1:66" s="11" customFormat="1" ht="15" customHeight="1">
      <c r="A7" s="5"/>
      <c r="B7" s="485" t="s">
        <v>7</v>
      </c>
      <c r="C7" s="486"/>
      <c r="D7" s="486"/>
      <c r="E7" s="486"/>
      <c r="F7" s="486"/>
      <c r="G7" s="471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72"/>
      <c r="AE7" s="12"/>
      <c r="AF7" s="12"/>
      <c r="AG7" s="12"/>
      <c r="AH7" s="8"/>
      <c r="AI7" s="487" t="s">
        <v>8</v>
      </c>
      <c r="AJ7" s="488"/>
      <c r="AK7" s="488"/>
      <c r="AL7" s="488"/>
      <c r="AM7" s="488"/>
      <c r="AN7" s="510"/>
      <c r="AO7" s="511"/>
      <c r="AP7" s="511"/>
      <c r="AQ7" s="511"/>
      <c r="AR7" s="511"/>
      <c r="AS7" s="511"/>
      <c r="AT7" s="511"/>
      <c r="AU7" s="511"/>
      <c r="AV7" s="511"/>
      <c r="AW7" s="511"/>
      <c r="AX7" s="511"/>
      <c r="AY7" s="511"/>
      <c r="AZ7" s="511"/>
      <c r="BA7" s="511"/>
      <c r="BB7" s="511"/>
      <c r="BC7" s="511"/>
      <c r="BD7" s="511"/>
      <c r="BE7" s="511"/>
      <c r="BF7" s="511"/>
      <c r="BG7" s="511"/>
      <c r="BH7" s="511"/>
      <c r="BI7" s="511"/>
      <c r="BJ7" s="511"/>
      <c r="BK7" s="512"/>
      <c r="BL7" s="9"/>
    </row>
    <row r="8" spans="1:66" s="11" customFormat="1" ht="15" customHeight="1">
      <c r="A8" s="5"/>
      <c r="B8" s="5"/>
      <c r="C8" s="5"/>
      <c r="D8" s="5"/>
      <c r="E8" s="5"/>
      <c r="F8" s="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  <c r="AF8" s="12"/>
      <c r="AG8" s="12"/>
      <c r="AH8" s="8"/>
      <c r="AI8" s="489"/>
      <c r="AJ8" s="490"/>
      <c r="AK8" s="490"/>
      <c r="AL8" s="490"/>
      <c r="AM8" s="490"/>
      <c r="AN8" s="504"/>
      <c r="AO8" s="505"/>
      <c r="AP8" s="505"/>
      <c r="AQ8" s="505"/>
      <c r="AR8" s="505"/>
      <c r="AS8" s="505"/>
      <c r="AT8" s="505"/>
      <c r="AU8" s="505"/>
      <c r="AV8" s="505"/>
      <c r="AW8" s="505"/>
      <c r="AX8" s="505"/>
      <c r="AY8" s="505"/>
      <c r="AZ8" s="505"/>
      <c r="BA8" s="505"/>
      <c r="BB8" s="505"/>
      <c r="BC8" s="505"/>
      <c r="BD8" s="505"/>
      <c r="BE8" s="505"/>
      <c r="BF8" s="505"/>
      <c r="BG8" s="505"/>
      <c r="BH8" s="505"/>
      <c r="BI8" s="505"/>
      <c r="BJ8" s="505"/>
      <c r="BK8" s="506"/>
      <c r="BL8" s="9"/>
    </row>
    <row r="9" spans="1:66" s="11" customFormat="1" ht="15" customHeight="1">
      <c r="A9" s="6"/>
      <c r="B9" s="493" t="s">
        <v>9</v>
      </c>
      <c r="C9" s="494"/>
      <c r="D9" s="494"/>
      <c r="E9" s="495" t="s">
        <v>10</v>
      </c>
      <c r="F9" s="496"/>
      <c r="G9" s="53" t="s">
        <v>11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4"/>
      <c r="AE9" s="12"/>
      <c r="AF9" s="12"/>
      <c r="AG9" s="12"/>
      <c r="AH9" s="8"/>
      <c r="AI9" s="489"/>
      <c r="AJ9" s="490"/>
      <c r="AK9" s="490"/>
      <c r="AL9" s="490"/>
      <c r="AM9" s="490"/>
      <c r="AN9" s="504"/>
      <c r="AO9" s="505"/>
      <c r="AP9" s="505"/>
      <c r="AQ9" s="505"/>
      <c r="AR9" s="505"/>
      <c r="AS9" s="505"/>
      <c r="AT9" s="505"/>
      <c r="AU9" s="505"/>
      <c r="AV9" s="505"/>
      <c r="AW9" s="505"/>
      <c r="AX9" s="505"/>
      <c r="AY9" s="505"/>
      <c r="AZ9" s="505"/>
      <c r="BA9" s="505"/>
      <c r="BB9" s="505"/>
      <c r="BC9" s="505"/>
      <c r="BD9" s="505"/>
      <c r="BE9" s="505"/>
      <c r="BF9" s="505"/>
      <c r="BG9" s="505"/>
      <c r="BH9" s="505"/>
      <c r="BI9" s="505"/>
      <c r="BJ9" s="505"/>
      <c r="BK9" s="506"/>
      <c r="BL9" s="9"/>
    </row>
    <row r="10" spans="1:66" s="11" customFormat="1" ht="15" customHeight="1">
      <c r="A10" s="6"/>
      <c r="B10" s="499"/>
      <c r="C10" s="500"/>
      <c r="D10" s="501"/>
      <c r="E10" s="497"/>
      <c r="F10" s="498"/>
      <c r="G10" s="502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500"/>
      <c r="AD10" s="503"/>
      <c r="AE10" s="12"/>
      <c r="AF10" s="12"/>
      <c r="AG10" s="12"/>
      <c r="AH10" s="8"/>
      <c r="AI10" s="489"/>
      <c r="AJ10" s="490"/>
      <c r="AK10" s="490"/>
      <c r="AL10" s="490"/>
      <c r="AM10" s="490"/>
      <c r="AN10" s="504"/>
      <c r="AO10" s="505"/>
      <c r="AP10" s="505"/>
      <c r="AQ10" s="505"/>
      <c r="AR10" s="505"/>
      <c r="AS10" s="505"/>
      <c r="AT10" s="505"/>
      <c r="AU10" s="505"/>
      <c r="AV10" s="505"/>
      <c r="AW10" s="505"/>
      <c r="AX10" s="505"/>
      <c r="AY10" s="505"/>
      <c r="AZ10" s="505"/>
      <c r="BA10" s="505"/>
      <c r="BB10" s="505"/>
      <c r="BC10" s="505"/>
      <c r="BD10" s="505"/>
      <c r="BE10" s="505"/>
      <c r="BF10" s="505"/>
      <c r="BG10" s="505"/>
      <c r="BH10" s="505"/>
      <c r="BI10" s="505"/>
      <c r="BJ10" s="505"/>
      <c r="BK10" s="506"/>
      <c r="BL10" s="9"/>
    </row>
    <row r="11" spans="1:66" s="11" customFormat="1" ht="15" customHeight="1">
      <c r="A11" s="6"/>
      <c r="B11" s="468"/>
      <c r="C11" s="469"/>
      <c r="D11" s="470"/>
      <c r="E11" s="430"/>
      <c r="F11" s="432"/>
      <c r="G11" s="473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74"/>
      <c r="AE11" s="12"/>
      <c r="AF11" s="12"/>
      <c r="AG11" s="12"/>
      <c r="AH11" s="8"/>
      <c r="AI11" s="489"/>
      <c r="AJ11" s="490"/>
      <c r="AK11" s="490"/>
      <c r="AL11" s="490"/>
      <c r="AM11" s="490"/>
      <c r="AN11" s="504"/>
      <c r="AO11" s="505"/>
      <c r="AP11" s="505"/>
      <c r="AQ11" s="505"/>
      <c r="AR11" s="505"/>
      <c r="AS11" s="505"/>
      <c r="AT11" s="505"/>
      <c r="AU11" s="505"/>
      <c r="AV11" s="505"/>
      <c r="AW11" s="505"/>
      <c r="AX11" s="505"/>
      <c r="AY11" s="505"/>
      <c r="AZ11" s="505"/>
      <c r="BA11" s="505"/>
      <c r="BB11" s="505"/>
      <c r="BC11" s="505"/>
      <c r="BD11" s="505"/>
      <c r="BE11" s="505"/>
      <c r="BF11" s="505"/>
      <c r="BG11" s="505"/>
      <c r="BH11" s="505"/>
      <c r="BI11" s="505"/>
      <c r="BJ11" s="505"/>
      <c r="BK11" s="506"/>
      <c r="BL11" s="9"/>
    </row>
    <row r="12" spans="1:66" s="11" customFormat="1" ht="15" customHeight="1">
      <c r="A12" s="6"/>
      <c r="B12" s="468"/>
      <c r="C12" s="469"/>
      <c r="D12" s="470"/>
      <c r="E12" s="430"/>
      <c r="F12" s="432"/>
      <c r="G12" s="473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74"/>
      <c r="AE12" s="12"/>
      <c r="AF12" s="12"/>
      <c r="AG12" s="12"/>
      <c r="AH12" s="8"/>
      <c r="AI12" s="491"/>
      <c r="AJ12" s="492"/>
      <c r="AK12" s="492"/>
      <c r="AL12" s="492"/>
      <c r="AM12" s="492"/>
      <c r="AN12" s="513"/>
      <c r="AO12" s="514"/>
      <c r="AP12" s="514"/>
      <c r="AQ12" s="514"/>
      <c r="AR12" s="514"/>
      <c r="AS12" s="514"/>
      <c r="AT12" s="514"/>
      <c r="AU12" s="514"/>
      <c r="AV12" s="514"/>
      <c r="AW12" s="514"/>
      <c r="AX12" s="514"/>
      <c r="AY12" s="514"/>
      <c r="AZ12" s="514"/>
      <c r="BA12" s="514"/>
      <c r="BB12" s="514"/>
      <c r="BC12" s="514"/>
      <c r="BD12" s="514"/>
      <c r="BE12" s="514"/>
      <c r="BF12" s="514"/>
      <c r="BG12" s="514"/>
      <c r="BH12" s="514"/>
      <c r="BI12" s="514"/>
      <c r="BJ12" s="514"/>
      <c r="BK12" s="515"/>
      <c r="BL12" s="9"/>
    </row>
    <row r="13" spans="1:66" s="11" customFormat="1" ht="15" customHeight="1">
      <c r="A13" s="6"/>
      <c r="B13" s="468"/>
      <c r="C13" s="469"/>
      <c r="D13" s="470"/>
      <c r="E13" s="430"/>
      <c r="F13" s="432"/>
      <c r="G13" s="473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74"/>
      <c r="AE13" s="12"/>
      <c r="AF13" s="12"/>
      <c r="AG13" s="12"/>
      <c r="AH13" s="8"/>
      <c r="AI13" s="423" t="s">
        <v>12</v>
      </c>
      <c r="AJ13" s="424"/>
      <c r="AK13" s="424"/>
      <c r="AL13" s="424"/>
      <c r="AM13" s="424"/>
      <c r="AN13" s="510"/>
      <c r="AO13" s="511"/>
      <c r="AP13" s="511"/>
      <c r="AQ13" s="511"/>
      <c r="AR13" s="511"/>
      <c r="AS13" s="511"/>
      <c r="AT13" s="511"/>
      <c r="AU13" s="511"/>
      <c r="AV13" s="511"/>
      <c r="AW13" s="511"/>
      <c r="AX13" s="511"/>
      <c r="AY13" s="511"/>
      <c r="AZ13" s="511"/>
      <c r="BA13" s="511"/>
      <c r="BB13" s="511"/>
      <c r="BC13" s="511"/>
      <c r="BD13" s="511"/>
      <c r="BE13" s="511"/>
      <c r="BF13" s="511"/>
      <c r="BG13" s="511"/>
      <c r="BH13" s="511"/>
      <c r="BI13" s="511"/>
      <c r="BJ13" s="511"/>
      <c r="BK13" s="512"/>
      <c r="BL13" s="9"/>
    </row>
    <row r="14" spans="1:66" s="11" customFormat="1" ht="15" customHeight="1">
      <c r="A14" s="6"/>
      <c r="B14" s="468"/>
      <c r="C14" s="469"/>
      <c r="D14" s="470"/>
      <c r="E14" s="430"/>
      <c r="F14" s="432"/>
      <c r="G14" s="473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74"/>
      <c r="AE14" s="12"/>
      <c r="AF14" s="12"/>
      <c r="AG14" s="12"/>
      <c r="AH14" s="8"/>
      <c r="AI14" s="425"/>
      <c r="AJ14" s="426"/>
      <c r="AK14" s="426"/>
      <c r="AL14" s="426"/>
      <c r="AM14" s="426"/>
      <c r="AN14" s="504"/>
      <c r="AO14" s="505"/>
      <c r="AP14" s="505"/>
      <c r="AQ14" s="505"/>
      <c r="AR14" s="505"/>
      <c r="AS14" s="505"/>
      <c r="AT14" s="505"/>
      <c r="AU14" s="505"/>
      <c r="AV14" s="505"/>
      <c r="AW14" s="505"/>
      <c r="AX14" s="505"/>
      <c r="AY14" s="505"/>
      <c r="AZ14" s="505"/>
      <c r="BA14" s="505"/>
      <c r="BB14" s="505"/>
      <c r="BC14" s="505"/>
      <c r="BD14" s="505"/>
      <c r="BE14" s="505"/>
      <c r="BF14" s="505"/>
      <c r="BG14" s="505"/>
      <c r="BH14" s="505"/>
      <c r="BI14" s="505"/>
      <c r="BJ14" s="505"/>
      <c r="BK14" s="506"/>
      <c r="BL14" s="9"/>
    </row>
    <row r="15" spans="1:66" s="11" customFormat="1" ht="15" customHeight="1">
      <c r="A15" s="6"/>
      <c r="B15" s="468"/>
      <c r="C15" s="469"/>
      <c r="D15" s="470"/>
      <c r="E15" s="430"/>
      <c r="F15" s="432"/>
      <c r="G15" s="473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74"/>
      <c r="AE15" s="12"/>
      <c r="AF15" s="12"/>
      <c r="AG15" s="12"/>
      <c r="AH15" s="8"/>
      <c r="AI15" s="425"/>
      <c r="AJ15" s="426"/>
      <c r="AK15" s="426"/>
      <c r="AL15" s="426"/>
      <c r="AM15" s="426"/>
      <c r="AN15" s="504"/>
      <c r="AO15" s="505"/>
      <c r="AP15" s="505"/>
      <c r="AQ15" s="505"/>
      <c r="AR15" s="505"/>
      <c r="AS15" s="505"/>
      <c r="AT15" s="505"/>
      <c r="AU15" s="505"/>
      <c r="AV15" s="505"/>
      <c r="AW15" s="505"/>
      <c r="AX15" s="505"/>
      <c r="AY15" s="505"/>
      <c r="AZ15" s="505"/>
      <c r="BA15" s="505"/>
      <c r="BB15" s="505"/>
      <c r="BC15" s="505"/>
      <c r="BD15" s="505"/>
      <c r="BE15" s="505"/>
      <c r="BF15" s="505"/>
      <c r="BG15" s="505"/>
      <c r="BH15" s="505"/>
      <c r="BI15" s="505"/>
      <c r="BJ15" s="505"/>
      <c r="BK15" s="506"/>
      <c r="BL15" s="9"/>
    </row>
    <row r="16" spans="1:66" s="11" customFormat="1" ht="15" customHeight="1">
      <c r="A16" s="6"/>
      <c r="B16" s="468"/>
      <c r="C16" s="469"/>
      <c r="D16" s="470"/>
      <c r="E16" s="430"/>
      <c r="F16" s="432"/>
      <c r="G16" s="473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74"/>
      <c r="AE16" s="12"/>
      <c r="AF16" s="12"/>
      <c r="AG16" s="12"/>
      <c r="AH16" s="8"/>
      <c r="AI16" s="425"/>
      <c r="AJ16" s="426"/>
      <c r="AK16" s="426"/>
      <c r="AL16" s="426"/>
      <c r="AM16" s="426"/>
      <c r="AN16" s="504"/>
      <c r="AO16" s="505"/>
      <c r="AP16" s="505"/>
      <c r="AQ16" s="505"/>
      <c r="AR16" s="505"/>
      <c r="AS16" s="505"/>
      <c r="AT16" s="505"/>
      <c r="AU16" s="505"/>
      <c r="AV16" s="505"/>
      <c r="AW16" s="505"/>
      <c r="AX16" s="505"/>
      <c r="AY16" s="505"/>
      <c r="AZ16" s="505"/>
      <c r="BA16" s="505"/>
      <c r="BB16" s="505"/>
      <c r="BC16" s="505"/>
      <c r="BD16" s="505"/>
      <c r="BE16" s="505"/>
      <c r="BF16" s="505"/>
      <c r="BG16" s="505"/>
      <c r="BH16" s="505"/>
      <c r="BI16" s="505"/>
      <c r="BJ16" s="505"/>
      <c r="BK16" s="506"/>
      <c r="BL16" s="9"/>
    </row>
    <row r="17" spans="1:64" s="11" customFormat="1" ht="15" customHeight="1">
      <c r="A17" s="6"/>
      <c r="B17" s="465"/>
      <c r="C17" s="466"/>
      <c r="D17" s="467"/>
      <c r="E17" s="441"/>
      <c r="F17" s="443"/>
      <c r="G17" s="471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72"/>
      <c r="AE17" s="12"/>
      <c r="AF17" s="12"/>
      <c r="AG17" s="12"/>
      <c r="AH17" s="8"/>
      <c r="AI17" s="425"/>
      <c r="AJ17" s="426"/>
      <c r="AK17" s="426"/>
      <c r="AL17" s="426"/>
      <c r="AM17" s="426"/>
      <c r="AN17" s="504"/>
      <c r="AO17" s="505"/>
      <c r="AP17" s="505"/>
      <c r="AQ17" s="505"/>
      <c r="AR17" s="505"/>
      <c r="AS17" s="505"/>
      <c r="AT17" s="505"/>
      <c r="AU17" s="505"/>
      <c r="AV17" s="505"/>
      <c r="AW17" s="505"/>
      <c r="AX17" s="505"/>
      <c r="AY17" s="505"/>
      <c r="AZ17" s="505"/>
      <c r="BA17" s="505"/>
      <c r="BB17" s="505"/>
      <c r="BC17" s="505"/>
      <c r="BD17" s="505"/>
      <c r="BE17" s="505"/>
      <c r="BF17" s="505"/>
      <c r="BG17" s="505"/>
      <c r="BH17" s="505"/>
      <c r="BI17" s="505"/>
      <c r="BJ17" s="505"/>
      <c r="BK17" s="506"/>
      <c r="BL17" s="9"/>
    </row>
    <row r="18" spans="1:64" s="11" customFormat="1" ht="15" customHeight="1">
      <c r="B18" s="5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H18" s="9"/>
      <c r="AI18" s="425"/>
      <c r="AJ18" s="426"/>
      <c r="AK18" s="426"/>
      <c r="AL18" s="426"/>
      <c r="AM18" s="426"/>
      <c r="AN18" s="504"/>
      <c r="AO18" s="505"/>
      <c r="AP18" s="505"/>
      <c r="AQ18" s="505"/>
      <c r="AR18" s="505"/>
      <c r="AS18" s="505"/>
      <c r="AT18" s="505"/>
      <c r="AU18" s="505"/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G18" s="505"/>
      <c r="BH18" s="505"/>
      <c r="BI18" s="505"/>
      <c r="BJ18" s="505"/>
      <c r="BK18" s="506"/>
      <c r="BL18" s="9"/>
    </row>
    <row r="19" spans="1:64" s="11" customFormat="1" ht="15" customHeight="1">
      <c r="A19" s="12"/>
      <c r="B19" s="452" t="s">
        <v>13</v>
      </c>
      <c r="C19" s="453"/>
      <c r="D19" s="453"/>
      <c r="E19" s="453"/>
      <c r="F19" s="453"/>
      <c r="G19" s="458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60"/>
      <c r="AH19" s="9"/>
      <c r="AI19" s="425"/>
      <c r="AJ19" s="426"/>
      <c r="AK19" s="426"/>
      <c r="AL19" s="426"/>
      <c r="AM19" s="426"/>
      <c r="AN19" s="504"/>
      <c r="AO19" s="505"/>
      <c r="AP19" s="505"/>
      <c r="AQ19" s="505"/>
      <c r="AR19" s="505"/>
      <c r="AS19" s="505"/>
      <c r="AT19" s="505"/>
      <c r="AU19" s="505"/>
      <c r="AV19" s="505"/>
      <c r="AW19" s="505"/>
      <c r="AX19" s="505"/>
      <c r="AY19" s="505"/>
      <c r="AZ19" s="505"/>
      <c r="BA19" s="505"/>
      <c r="BB19" s="505"/>
      <c r="BC19" s="505"/>
      <c r="BD19" s="505"/>
      <c r="BE19" s="505"/>
      <c r="BF19" s="505"/>
      <c r="BG19" s="505"/>
      <c r="BH19" s="505"/>
      <c r="BI19" s="505"/>
      <c r="BJ19" s="505"/>
      <c r="BK19" s="506"/>
      <c r="BL19" s="9"/>
    </row>
    <row r="20" spans="1:64" s="11" customFormat="1" ht="15" customHeight="1">
      <c r="A20" s="12"/>
      <c r="B20" s="454"/>
      <c r="C20" s="455"/>
      <c r="D20" s="455"/>
      <c r="E20" s="455"/>
      <c r="F20" s="455"/>
      <c r="G20" s="461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462"/>
      <c r="AH20" s="9"/>
      <c r="AI20" s="425"/>
      <c r="AJ20" s="426"/>
      <c r="AK20" s="426"/>
      <c r="AL20" s="426"/>
      <c r="AM20" s="426"/>
      <c r="AN20" s="504"/>
      <c r="AO20" s="505"/>
      <c r="AP20" s="505"/>
      <c r="AQ20" s="505"/>
      <c r="AR20" s="505"/>
      <c r="AS20" s="505"/>
      <c r="AT20" s="505"/>
      <c r="AU20" s="505"/>
      <c r="AV20" s="505"/>
      <c r="AW20" s="505"/>
      <c r="AX20" s="505"/>
      <c r="AY20" s="505"/>
      <c r="AZ20" s="505"/>
      <c r="BA20" s="505"/>
      <c r="BB20" s="505"/>
      <c r="BC20" s="505"/>
      <c r="BD20" s="505"/>
      <c r="BE20" s="505"/>
      <c r="BF20" s="505"/>
      <c r="BG20" s="505"/>
      <c r="BH20" s="505"/>
      <c r="BI20" s="505"/>
      <c r="BJ20" s="505"/>
      <c r="BK20" s="506"/>
      <c r="BL20" s="8"/>
    </row>
    <row r="21" spans="1:64" s="11" customFormat="1" ht="15" customHeight="1">
      <c r="A21" s="12"/>
      <c r="B21" s="454"/>
      <c r="C21" s="455"/>
      <c r="D21" s="455"/>
      <c r="E21" s="455"/>
      <c r="F21" s="455"/>
      <c r="G21" s="461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462"/>
      <c r="AH21" s="9"/>
      <c r="AI21" s="425"/>
      <c r="AJ21" s="426"/>
      <c r="AK21" s="426"/>
      <c r="AL21" s="426"/>
      <c r="AM21" s="426"/>
      <c r="AN21" s="504"/>
      <c r="AO21" s="505"/>
      <c r="AP21" s="505"/>
      <c r="AQ21" s="505"/>
      <c r="AR21" s="505"/>
      <c r="AS21" s="505"/>
      <c r="AT21" s="505"/>
      <c r="AU21" s="505"/>
      <c r="AV21" s="505"/>
      <c r="AW21" s="505"/>
      <c r="AX21" s="505"/>
      <c r="AY21" s="505"/>
      <c r="AZ21" s="505"/>
      <c r="BA21" s="505"/>
      <c r="BB21" s="505"/>
      <c r="BC21" s="505"/>
      <c r="BD21" s="505"/>
      <c r="BE21" s="505"/>
      <c r="BF21" s="505"/>
      <c r="BG21" s="505"/>
      <c r="BH21" s="505"/>
      <c r="BI21" s="505"/>
      <c r="BJ21" s="505"/>
      <c r="BK21" s="506"/>
      <c r="BL21" s="8"/>
    </row>
    <row r="22" spans="1:64" s="11" customFormat="1" ht="15" customHeight="1">
      <c r="A22" s="12"/>
      <c r="B22" s="456"/>
      <c r="C22" s="457"/>
      <c r="D22" s="457"/>
      <c r="E22" s="457"/>
      <c r="F22" s="457"/>
      <c r="G22" s="463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64"/>
      <c r="AH22" s="9"/>
      <c r="AI22" s="425"/>
      <c r="AJ22" s="426"/>
      <c r="AK22" s="426"/>
      <c r="AL22" s="426"/>
      <c r="AM22" s="426"/>
      <c r="AN22" s="504"/>
      <c r="AO22" s="505"/>
      <c r="AP22" s="505"/>
      <c r="AQ22" s="505"/>
      <c r="AR22" s="505"/>
      <c r="AS22" s="505"/>
      <c r="AT22" s="505"/>
      <c r="AU22" s="505"/>
      <c r="AV22" s="505"/>
      <c r="AW22" s="505"/>
      <c r="AX22" s="505"/>
      <c r="AY22" s="505"/>
      <c r="AZ22" s="505"/>
      <c r="BA22" s="505"/>
      <c r="BB22" s="505"/>
      <c r="BC22" s="505"/>
      <c r="BD22" s="505"/>
      <c r="BE22" s="505"/>
      <c r="BF22" s="505"/>
      <c r="BG22" s="505"/>
      <c r="BH22" s="505"/>
      <c r="BI22" s="505"/>
      <c r="BJ22" s="505"/>
      <c r="BK22" s="506"/>
      <c r="BL22" s="8"/>
    </row>
    <row r="23" spans="1:64" s="11" customFormat="1" ht="15" customHeight="1">
      <c r="A23" s="6"/>
      <c r="AE23" s="12"/>
      <c r="AF23" s="12"/>
      <c r="AG23" s="12"/>
      <c r="AH23" s="8"/>
      <c r="AI23" s="427"/>
      <c r="AJ23" s="428"/>
      <c r="AK23" s="428"/>
      <c r="AL23" s="428"/>
      <c r="AM23" s="428"/>
      <c r="AN23" s="513"/>
      <c r="AO23" s="514"/>
      <c r="AP23" s="514"/>
      <c r="AQ23" s="514"/>
      <c r="AR23" s="514"/>
      <c r="AS23" s="514"/>
      <c r="AT23" s="514"/>
      <c r="AU23" s="514"/>
      <c r="AV23" s="514"/>
      <c r="AW23" s="514"/>
      <c r="AX23" s="514"/>
      <c r="AY23" s="514"/>
      <c r="AZ23" s="514"/>
      <c r="BA23" s="514"/>
      <c r="BB23" s="514"/>
      <c r="BC23" s="514"/>
      <c r="BD23" s="514"/>
      <c r="BE23" s="514"/>
      <c r="BF23" s="514"/>
      <c r="BG23" s="514"/>
      <c r="BH23" s="514"/>
      <c r="BI23" s="514"/>
      <c r="BJ23" s="514"/>
      <c r="BK23" s="515"/>
      <c r="BL23" s="8"/>
    </row>
    <row r="24" spans="1:64" s="11" customFormat="1" ht="15" customHeight="1">
      <c r="B24" s="11" t="s">
        <v>14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2"/>
      <c r="AF24" s="12"/>
      <c r="AG24" s="12"/>
      <c r="AH24" s="8"/>
      <c r="AI24" s="423" t="s">
        <v>15</v>
      </c>
      <c r="AJ24" s="424"/>
      <c r="AK24" s="424"/>
      <c r="AL24" s="424"/>
      <c r="AM24" s="424"/>
      <c r="AN24" s="510"/>
      <c r="AO24" s="511"/>
      <c r="AP24" s="511"/>
      <c r="AQ24" s="511"/>
      <c r="AR24" s="511"/>
      <c r="AS24" s="511"/>
      <c r="AT24" s="511"/>
      <c r="AU24" s="511"/>
      <c r="AV24" s="511"/>
      <c r="AW24" s="511"/>
      <c r="AX24" s="511"/>
      <c r="AY24" s="511"/>
      <c r="AZ24" s="511"/>
      <c r="BA24" s="511"/>
      <c r="BB24" s="511"/>
      <c r="BC24" s="511"/>
      <c r="BD24" s="511"/>
      <c r="BE24" s="511"/>
      <c r="BF24" s="511"/>
      <c r="BG24" s="511"/>
      <c r="BH24" s="511"/>
      <c r="BI24" s="511"/>
      <c r="BJ24" s="511"/>
      <c r="BK24" s="512"/>
      <c r="BL24" s="8"/>
    </row>
    <row r="25" spans="1:64" s="11" customFormat="1" ht="15" customHeight="1">
      <c r="A25" s="6"/>
      <c r="B25" s="11" t="s">
        <v>16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6" t="s">
        <v>17</v>
      </c>
      <c r="O25" s="1"/>
      <c r="P25" s="11" t="s">
        <v>18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E25" s="12"/>
      <c r="AF25" s="12"/>
      <c r="AG25" s="12"/>
      <c r="AH25" s="8"/>
      <c r="AI25" s="425"/>
      <c r="AJ25" s="426"/>
      <c r="AK25" s="426"/>
      <c r="AL25" s="426"/>
      <c r="AM25" s="426"/>
      <c r="AN25" s="504"/>
      <c r="AO25" s="505"/>
      <c r="AP25" s="505"/>
      <c r="AQ25" s="505"/>
      <c r="AR25" s="505"/>
      <c r="AS25" s="505"/>
      <c r="AT25" s="505"/>
      <c r="AU25" s="505"/>
      <c r="AV25" s="505"/>
      <c r="AW25" s="505"/>
      <c r="AX25" s="505"/>
      <c r="AY25" s="505"/>
      <c r="AZ25" s="505"/>
      <c r="BA25" s="505"/>
      <c r="BB25" s="505"/>
      <c r="BC25" s="505"/>
      <c r="BD25" s="505"/>
      <c r="BE25" s="505"/>
      <c r="BF25" s="505"/>
      <c r="BG25" s="505"/>
      <c r="BH25" s="505"/>
      <c r="BI25" s="505"/>
      <c r="BJ25" s="505"/>
      <c r="BK25" s="506"/>
      <c r="BL25" s="8"/>
    </row>
    <row r="26" spans="1:64" s="11" customFormat="1" ht="15" customHeight="1">
      <c r="A26" s="6"/>
      <c r="B26" s="369" t="s">
        <v>19</v>
      </c>
      <c r="C26" s="378"/>
      <c r="D26" s="378"/>
      <c r="E26" s="378"/>
      <c r="F26" s="378"/>
      <c r="G26" s="378"/>
      <c r="H26" s="377" t="s">
        <v>20</v>
      </c>
      <c r="I26" s="378"/>
      <c r="J26" s="378"/>
      <c r="K26" s="370"/>
      <c r="L26" s="378" t="s">
        <v>21</v>
      </c>
      <c r="M26" s="378"/>
      <c r="N26" s="429"/>
      <c r="O26" s="1"/>
      <c r="P26" s="369" t="s">
        <v>22</v>
      </c>
      <c r="Q26" s="370"/>
      <c r="R26" s="377" t="s">
        <v>115</v>
      </c>
      <c r="S26" s="378"/>
      <c r="T26" s="378"/>
      <c r="U26" s="378"/>
      <c r="V26" s="370"/>
      <c r="W26" s="418" t="s">
        <v>23</v>
      </c>
      <c r="X26" s="418"/>
      <c r="Y26" s="418"/>
      <c r="Z26" s="418"/>
      <c r="AA26" s="418"/>
      <c r="AB26" s="418"/>
      <c r="AC26" s="418"/>
      <c r="AD26" s="419"/>
      <c r="AE26" s="12"/>
      <c r="AF26" s="12"/>
      <c r="AG26" s="12"/>
      <c r="AH26" s="8"/>
      <c r="AI26" s="425"/>
      <c r="AJ26" s="426"/>
      <c r="AK26" s="426"/>
      <c r="AL26" s="426"/>
      <c r="AM26" s="426"/>
      <c r="AN26" s="504"/>
      <c r="AO26" s="505"/>
      <c r="AP26" s="505"/>
      <c r="AQ26" s="505"/>
      <c r="AR26" s="505"/>
      <c r="AS26" s="505"/>
      <c r="AT26" s="505"/>
      <c r="AU26" s="505"/>
      <c r="AV26" s="505"/>
      <c r="AW26" s="505"/>
      <c r="AX26" s="505"/>
      <c r="AY26" s="505"/>
      <c r="AZ26" s="505"/>
      <c r="BA26" s="505"/>
      <c r="BB26" s="505"/>
      <c r="BC26" s="505"/>
      <c r="BD26" s="505"/>
      <c r="BE26" s="505"/>
      <c r="BF26" s="505"/>
      <c r="BG26" s="505"/>
      <c r="BH26" s="505"/>
      <c r="BI26" s="505"/>
      <c r="BJ26" s="505"/>
      <c r="BK26" s="506"/>
      <c r="BL26" s="8"/>
    </row>
    <row r="27" spans="1:64" s="11" customFormat="1" ht="15" customHeight="1">
      <c r="A27" s="6"/>
      <c r="B27" s="398"/>
      <c r="C27" s="399"/>
      <c r="D27" s="399"/>
      <c r="E27" s="399"/>
      <c r="F27" s="399"/>
      <c r="G27" s="399"/>
      <c r="H27" s="430"/>
      <c r="I27" s="431"/>
      <c r="J27" s="431"/>
      <c r="K27" s="432"/>
      <c r="L27" s="433"/>
      <c r="M27" s="433"/>
      <c r="N27" s="434"/>
      <c r="O27" s="1"/>
      <c r="P27" s="367"/>
      <c r="Q27" s="368"/>
      <c r="R27" s="374"/>
      <c r="S27" s="375"/>
      <c r="T27" s="375"/>
      <c r="U27" s="375"/>
      <c r="V27" s="376"/>
      <c r="W27" s="435"/>
      <c r="X27" s="435"/>
      <c r="Y27" s="435"/>
      <c r="Z27" s="435"/>
      <c r="AA27" s="435"/>
      <c r="AB27" s="435"/>
      <c r="AC27" s="435"/>
      <c r="AD27" s="436"/>
      <c r="AE27" s="12"/>
      <c r="AF27" s="12"/>
      <c r="AG27" s="12"/>
      <c r="AH27" s="8"/>
      <c r="AI27" s="425"/>
      <c r="AJ27" s="426"/>
      <c r="AK27" s="426"/>
      <c r="AL27" s="426"/>
      <c r="AM27" s="426"/>
      <c r="AN27" s="504"/>
      <c r="AO27" s="505"/>
      <c r="AP27" s="505"/>
      <c r="AQ27" s="505"/>
      <c r="AR27" s="505"/>
      <c r="AS27" s="505"/>
      <c r="AT27" s="505"/>
      <c r="AU27" s="505"/>
      <c r="AV27" s="505"/>
      <c r="AW27" s="505"/>
      <c r="AX27" s="505"/>
      <c r="AY27" s="505"/>
      <c r="AZ27" s="505"/>
      <c r="BA27" s="505"/>
      <c r="BB27" s="505"/>
      <c r="BC27" s="505"/>
      <c r="BD27" s="505"/>
      <c r="BE27" s="505"/>
      <c r="BF27" s="505"/>
      <c r="BG27" s="505"/>
      <c r="BH27" s="505"/>
      <c r="BI27" s="505"/>
      <c r="BJ27" s="505"/>
      <c r="BK27" s="506"/>
      <c r="BL27" s="8"/>
    </row>
    <row r="28" spans="1:64" s="11" customFormat="1" ht="15" customHeight="1">
      <c r="A28" s="6"/>
      <c r="B28" s="398"/>
      <c r="C28" s="399"/>
      <c r="D28" s="399"/>
      <c r="E28" s="399"/>
      <c r="F28" s="399"/>
      <c r="G28" s="400"/>
      <c r="H28" s="430"/>
      <c r="I28" s="431"/>
      <c r="J28" s="431"/>
      <c r="K28" s="432"/>
      <c r="L28" s="433"/>
      <c r="M28" s="433"/>
      <c r="N28" s="434"/>
      <c r="O28" s="1"/>
      <c r="P28" s="367"/>
      <c r="Q28" s="368"/>
      <c r="R28" s="374"/>
      <c r="S28" s="375"/>
      <c r="T28" s="375"/>
      <c r="U28" s="375"/>
      <c r="V28" s="376"/>
      <c r="W28" s="435"/>
      <c r="X28" s="435"/>
      <c r="Y28" s="435"/>
      <c r="Z28" s="435"/>
      <c r="AA28" s="435"/>
      <c r="AB28" s="435"/>
      <c r="AC28" s="435"/>
      <c r="AD28" s="436"/>
      <c r="AE28" s="12"/>
      <c r="AF28" s="12"/>
      <c r="AG28" s="12"/>
      <c r="AH28" s="8"/>
      <c r="AI28" s="425"/>
      <c r="AJ28" s="426"/>
      <c r="AK28" s="426"/>
      <c r="AL28" s="426"/>
      <c r="AM28" s="426"/>
      <c r="AN28" s="504"/>
      <c r="AO28" s="505"/>
      <c r="AP28" s="505"/>
      <c r="AQ28" s="505"/>
      <c r="AR28" s="505"/>
      <c r="AS28" s="505"/>
      <c r="AT28" s="505"/>
      <c r="AU28" s="505"/>
      <c r="AV28" s="505"/>
      <c r="AW28" s="505"/>
      <c r="AX28" s="505"/>
      <c r="AY28" s="505"/>
      <c r="AZ28" s="505"/>
      <c r="BA28" s="505"/>
      <c r="BB28" s="505"/>
      <c r="BC28" s="505"/>
      <c r="BD28" s="505"/>
      <c r="BE28" s="505"/>
      <c r="BF28" s="505"/>
      <c r="BG28" s="505"/>
      <c r="BH28" s="505"/>
      <c r="BI28" s="505"/>
      <c r="BJ28" s="505"/>
      <c r="BK28" s="506"/>
      <c r="BL28" s="8"/>
    </row>
    <row r="29" spans="1:64" s="11" customFormat="1" ht="15" customHeight="1">
      <c r="A29" s="6"/>
      <c r="B29" s="398"/>
      <c r="C29" s="399"/>
      <c r="D29" s="399"/>
      <c r="E29" s="399"/>
      <c r="F29" s="399"/>
      <c r="G29" s="400"/>
      <c r="H29" s="430"/>
      <c r="I29" s="431"/>
      <c r="J29" s="431"/>
      <c r="K29" s="432"/>
      <c r="L29" s="440"/>
      <c r="M29" s="433"/>
      <c r="N29" s="434"/>
      <c r="O29" s="1"/>
      <c r="P29" s="367"/>
      <c r="Q29" s="368"/>
      <c r="R29" s="374"/>
      <c r="S29" s="375"/>
      <c r="T29" s="375"/>
      <c r="U29" s="375"/>
      <c r="V29" s="376"/>
      <c r="W29" s="364"/>
      <c r="X29" s="365"/>
      <c r="Y29" s="365"/>
      <c r="Z29" s="365"/>
      <c r="AA29" s="365"/>
      <c r="AB29" s="365"/>
      <c r="AC29" s="365"/>
      <c r="AD29" s="366"/>
      <c r="AE29" s="12"/>
      <c r="AF29" s="12"/>
      <c r="AG29" s="12"/>
      <c r="AH29" s="8"/>
      <c r="AI29" s="425"/>
      <c r="AJ29" s="426"/>
      <c r="AK29" s="426"/>
      <c r="AL29" s="426"/>
      <c r="AM29" s="426"/>
      <c r="AN29" s="504"/>
      <c r="AO29" s="505"/>
      <c r="AP29" s="505"/>
      <c r="AQ29" s="505"/>
      <c r="AR29" s="505"/>
      <c r="AS29" s="505"/>
      <c r="AT29" s="505"/>
      <c r="AU29" s="505"/>
      <c r="AV29" s="505"/>
      <c r="AW29" s="505"/>
      <c r="AX29" s="505"/>
      <c r="AY29" s="505"/>
      <c r="AZ29" s="505"/>
      <c r="BA29" s="505"/>
      <c r="BB29" s="505"/>
      <c r="BC29" s="505"/>
      <c r="BD29" s="505"/>
      <c r="BE29" s="505"/>
      <c r="BF29" s="505"/>
      <c r="BG29" s="505"/>
      <c r="BH29" s="505"/>
      <c r="BI29" s="505"/>
      <c r="BJ29" s="505"/>
      <c r="BK29" s="506"/>
      <c r="BL29" s="8"/>
    </row>
    <row r="30" spans="1:64" s="11" customFormat="1" ht="15" customHeight="1">
      <c r="A30" s="6"/>
      <c r="B30" s="405"/>
      <c r="C30" s="406"/>
      <c r="D30" s="406"/>
      <c r="E30" s="406"/>
      <c r="F30" s="406"/>
      <c r="G30" s="407"/>
      <c r="H30" s="441"/>
      <c r="I30" s="442"/>
      <c r="J30" s="442"/>
      <c r="K30" s="443"/>
      <c r="L30" s="444"/>
      <c r="M30" s="445"/>
      <c r="N30" s="446"/>
      <c r="O30" s="1"/>
      <c r="P30" s="367"/>
      <c r="Q30" s="368"/>
      <c r="R30" s="374"/>
      <c r="S30" s="375"/>
      <c r="T30" s="375"/>
      <c r="U30" s="375"/>
      <c r="V30" s="376"/>
      <c r="W30" s="364"/>
      <c r="X30" s="365"/>
      <c r="Y30" s="365"/>
      <c r="Z30" s="365"/>
      <c r="AA30" s="365"/>
      <c r="AB30" s="365"/>
      <c r="AC30" s="365"/>
      <c r="AD30" s="366"/>
      <c r="AE30" s="12"/>
      <c r="AF30" s="12"/>
      <c r="AG30" s="12"/>
      <c r="AH30" s="8"/>
      <c r="AI30" s="425"/>
      <c r="AJ30" s="426"/>
      <c r="AK30" s="426"/>
      <c r="AL30" s="426"/>
      <c r="AM30" s="426"/>
      <c r="AN30" s="504"/>
      <c r="AO30" s="505"/>
      <c r="AP30" s="505"/>
      <c r="AQ30" s="505"/>
      <c r="AR30" s="505"/>
      <c r="AS30" s="505"/>
      <c r="AT30" s="505"/>
      <c r="AU30" s="505"/>
      <c r="AV30" s="505"/>
      <c r="AW30" s="505"/>
      <c r="AX30" s="505"/>
      <c r="AY30" s="505"/>
      <c r="AZ30" s="505"/>
      <c r="BA30" s="505"/>
      <c r="BB30" s="505"/>
      <c r="BC30" s="505"/>
      <c r="BD30" s="505"/>
      <c r="BE30" s="505"/>
      <c r="BF30" s="505"/>
      <c r="BG30" s="505"/>
      <c r="BH30" s="505"/>
      <c r="BI30" s="505"/>
      <c r="BJ30" s="505"/>
      <c r="BK30" s="506"/>
      <c r="BL30" s="8"/>
    </row>
    <row r="31" spans="1:64" s="11" customFormat="1" ht="15" customHeight="1">
      <c r="A31" s="6"/>
      <c r="B31" s="55" t="s">
        <v>24</v>
      </c>
      <c r="C31" s="56"/>
      <c r="D31" s="50"/>
      <c r="E31" s="50"/>
      <c r="F31" s="50"/>
      <c r="G31" s="50"/>
      <c r="H31" s="50"/>
      <c r="I31" s="50"/>
      <c r="J31" s="50"/>
      <c r="K31" s="50"/>
      <c r="L31" s="447" t="str">
        <f>IF(COUNT(L27:N30)=0,"",SUM(L27:N30))</f>
        <v/>
      </c>
      <c r="M31" s="397"/>
      <c r="N31" s="448"/>
      <c r="O31" s="1"/>
      <c r="P31" s="450"/>
      <c r="Q31" s="451"/>
      <c r="R31" s="371"/>
      <c r="S31" s="372"/>
      <c r="T31" s="372"/>
      <c r="U31" s="372"/>
      <c r="V31" s="373"/>
      <c r="W31" s="437"/>
      <c r="X31" s="438"/>
      <c r="Y31" s="438"/>
      <c r="Z31" s="438"/>
      <c r="AA31" s="438"/>
      <c r="AB31" s="438"/>
      <c r="AC31" s="438"/>
      <c r="AD31" s="439"/>
      <c r="AE31" s="12"/>
      <c r="AF31" s="12"/>
      <c r="AG31" s="12"/>
      <c r="AH31" s="8"/>
      <c r="AI31" s="425"/>
      <c r="AJ31" s="426"/>
      <c r="AK31" s="426"/>
      <c r="AL31" s="426"/>
      <c r="AM31" s="426"/>
      <c r="AN31" s="504"/>
      <c r="AO31" s="505"/>
      <c r="AP31" s="505"/>
      <c r="AQ31" s="505"/>
      <c r="AR31" s="505"/>
      <c r="AS31" s="505"/>
      <c r="AT31" s="505"/>
      <c r="AU31" s="505"/>
      <c r="AV31" s="505"/>
      <c r="AW31" s="505"/>
      <c r="AX31" s="505"/>
      <c r="AY31" s="505"/>
      <c r="AZ31" s="505"/>
      <c r="BA31" s="505"/>
      <c r="BB31" s="505"/>
      <c r="BC31" s="505"/>
      <c r="BD31" s="505"/>
      <c r="BE31" s="505"/>
      <c r="BF31" s="505"/>
      <c r="BG31" s="505"/>
      <c r="BH31" s="505"/>
      <c r="BI31" s="505"/>
      <c r="BJ31" s="505"/>
      <c r="BK31" s="506"/>
      <c r="BL31" s="8"/>
    </row>
    <row r="32" spans="1:64" s="11" customFormat="1" ht="15" customHeight="1">
      <c r="A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7"/>
      <c r="X32" s="18"/>
      <c r="Y32" s="19"/>
      <c r="Z32" s="449"/>
      <c r="AA32" s="449"/>
      <c r="AB32" s="449"/>
      <c r="AC32" s="449"/>
      <c r="AD32" s="449"/>
      <c r="AE32" s="12"/>
      <c r="AF32" s="12"/>
      <c r="AG32" s="12"/>
      <c r="AH32" s="8"/>
      <c r="AI32" s="425"/>
      <c r="AJ32" s="426"/>
      <c r="AK32" s="426"/>
      <c r="AL32" s="426"/>
      <c r="AM32" s="426"/>
      <c r="AN32" s="504"/>
      <c r="AO32" s="505"/>
      <c r="AP32" s="505"/>
      <c r="AQ32" s="505"/>
      <c r="AR32" s="505"/>
      <c r="AS32" s="505"/>
      <c r="AT32" s="505"/>
      <c r="AU32" s="505"/>
      <c r="AV32" s="505"/>
      <c r="AW32" s="505"/>
      <c r="AX32" s="505"/>
      <c r="AY32" s="505"/>
      <c r="AZ32" s="505"/>
      <c r="BA32" s="505"/>
      <c r="BB32" s="505"/>
      <c r="BC32" s="505"/>
      <c r="BD32" s="505"/>
      <c r="BE32" s="505"/>
      <c r="BF32" s="505"/>
      <c r="BG32" s="505"/>
      <c r="BH32" s="505"/>
      <c r="BI32" s="505"/>
      <c r="BJ32" s="505"/>
      <c r="BK32" s="506"/>
      <c r="BL32" s="8"/>
    </row>
    <row r="33" spans="1:64" s="11" customFormat="1" ht="15" customHeight="1">
      <c r="A33" s="6"/>
      <c r="AE33" s="12"/>
      <c r="AF33" s="12"/>
      <c r="AG33" s="12"/>
      <c r="AH33" s="8"/>
      <c r="AI33" s="425"/>
      <c r="AJ33" s="426"/>
      <c r="AK33" s="426"/>
      <c r="AL33" s="426"/>
      <c r="AM33" s="426"/>
      <c r="AN33" s="504"/>
      <c r="AO33" s="505"/>
      <c r="AP33" s="505"/>
      <c r="AQ33" s="505"/>
      <c r="AR33" s="505"/>
      <c r="AS33" s="505"/>
      <c r="AT33" s="505"/>
      <c r="AU33" s="505"/>
      <c r="AV33" s="505"/>
      <c r="AW33" s="505"/>
      <c r="AX33" s="505"/>
      <c r="AY33" s="505"/>
      <c r="AZ33" s="505"/>
      <c r="BA33" s="505"/>
      <c r="BB33" s="505"/>
      <c r="BC33" s="505"/>
      <c r="BD33" s="505"/>
      <c r="BE33" s="505"/>
      <c r="BF33" s="505"/>
      <c r="BG33" s="505"/>
      <c r="BH33" s="505"/>
      <c r="BI33" s="505"/>
      <c r="BJ33" s="505"/>
      <c r="BK33" s="506"/>
      <c r="BL33" s="8"/>
    </row>
    <row r="34" spans="1:64" s="11" customFormat="1" ht="15" customHeight="1">
      <c r="A34" s="6"/>
      <c r="B34" s="11" t="s">
        <v>25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6" t="str">
        <f>N25</f>
        <v>(単位:千円)</v>
      </c>
      <c r="AE34" s="12"/>
      <c r="AF34" s="12"/>
      <c r="AG34" s="12"/>
      <c r="AH34" s="8"/>
      <c r="AI34" s="425"/>
      <c r="AJ34" s="426"/>
      <c r="AK34" s="426"/>
      <c r="AL34" s="426"/>
      <c r="AM34" s="426"/>
      <c r="AN34" s="504"/>
      <c r="AO34" s="505"/>
      <c r="AP34" s="505"/>
      <c r="AQ34" s="505"/>
      <c r="AR34" s="505"/>
      <c r="AS34" s="505"/>
      <c r="AT34" s="505"/>
      <c r="AU34" s="505"/>
      <c r="AV34" s="505"/>
      <c r="AW34" s="505"/>
      <c r="AX34" s="505"/>
      <c r="AY34" s="505"/>
      <c r="AZ34" s="505"/>
      <c r="BA34" s="505"/>
      <c r="BB34" s="505"/>
      <c r="BC34" s="505"/>
      <c r="BD34" s="505"/>
      <c r="BE34" s="505"/>
      <c r="BF34" s="505"/>
      <c r="BG34" s="505"/>
      <c r="BH34" s="505"/>
      <c r="BI34" s="505"/>
      <c r="BJ34" s="505"/>
      <c r="BK34" s="506"/>
      <c r="BL34" s="8"/>
    </row>
    <row r="35" spans="1:64" s="11" customFormat="1" ht="15" customHeight="1">
      <c r="A35" s="6"/>
      <c r="B35" s="422" t="s">
        <v>26</v>
      </c>
      <c r="C35" s="418"/>
      <c r="D35" s="418"/>
      <c r="E35" s="418"/>
      <c r="F35" s="418"/>
      <c r="G35" s="418"/>
      <c r="H35" s="418" t="s">
        <v>27</v>
      </c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 t="s">
        <v>28</v>
      </c>
      <c r="X35" s="418"/>
      <c r="Y35" s="418"/>
      <c r="Z35" s="418"/>
      <c r="AA35" s="418" t="s">
        <v>29</v>
      </c>
      <c r="AB35" s="418"/>
      <c r="AC35" s="418"/>
      <c r="AD35" s="419"/>
      <c r="AE35" s="12"/>
      <c r="AF35" s="12"/>
      <c r="AG35" s="12"/>
      <c r="AH35" s="8"/>
      <c r="AI35" s="427"/>
      <c r="AJ35" s="428"/>
      <c r="AK35" s="428"/>
      <c r="AL35" s="428"/>
      <c r="AM35" s="428"/>
      <c r="AN35" s="513"/>
      <c r="AO35" s="514"/>
      <c r="AP35" s="514"/>
      <c r="AQ35" s="514"/>
      <c r="AR35" s="514"/>
      <c r="AS35" s="514"/>
      <c r="AT35" s="514"/>
      <c r="AU35" s="514"/>
      <c r="AV35" s="514"/>
      <c r="AW35" s="514"/>
      <c r="AX35" s="514"/>
      <c r="AY35" s="514"/>
      <c r="AZ35" s="514"/>
      <c r="BA35" s="514"/>
      <c r="BB35" s="514"/>
      <c r="BC35" s="514"/>
      <c r="BD35" s="514"/>
      <c r="BE35" s="514"/>
      <c r="BF35" s="514"/>
      <c r="BG35" s="514"/>
      <c r="BH35" s="514"/>
      <c r="BI35" s="514"/>
      <c r="BJ35" s="514"/>
      <c r="BK35" s="515"/>
      <c r="BL35" s="8"/>
    </row>
    <row r="36" spans="1:64" s="11" customFormat="1" ht="15" customHeight="1">
      <c r="A36" s="6"/>
      <c r="B36" s="420"/>
      <c r="C36" s="421"/>
      <c r="D36" s="421"/>
      <c r="E36" s="421"/>
      <c r="F36" s="421"/>
      <c r="G36" s="421"/>
      <c r="H36" s="401" t="s">
        <v>30</v>
      </c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2"/>
      <c r="X36" s="402"/>
      <c r="Y36" s="402"/>
      <c r="Z36" s="402"/>
      <c r="AA36" s="403"/>
      <c r="AB36" s="403"/>
      <c r="AC36" s="403"/>
      <c r="AD36" s="404"/>
      <c r="AE36" s="12"/>
      <c r="AF36" s="12"/>
      <c r="AG36" s="12"/>
      <c r="AH36" s="8"/>
      <c r="BL36" s="8"/>
    </row>
    <row r="37" spans="1:64" s="11" customFormat="1" ht="15" customHeight="1">
      <c r="A37" s="6"/>
      <c r="B37" s="398"/>
      <c r="C37" s="399"/>
      <c r="D37" s="399"/>
      <c r="E37" s="399"/>
      <c r="F37" s="399"/>
      <c r="G37" s="400"/>
      <c r="H37" s="401" t="s">
        <v>30</v>
      </c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2"/>
      <c r="X37" s="402"/>
      <c r="Y37" s="402"/>
      <c r="Z37" s="402"/>
      <c r="AA37" s="403"/>
      <c r="AB37" s="403"/>
      <c r="AC37" s="403"/>
      <c r="AD37" s="404"/>
      <c r="AE37" s="12"/>
      <c r="AF37" s="12"/>
      <c r="AG37" s="12"/>
      <c r="AH37" s="8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8"/>
    </row>
    <row r="38" spans="1:64" s="11" customFormat="1" ht="15" customHeight="1">
      <c r="A38" s="6"/>
      <c r="B38" s="398"/>
      <c r="C38" s="399"/>
      <c r="D38" s="399"/>
      <c r="E38" s="399"/>
      <c r="F38" s="399"/>
      <c r="G38" s="400"/>
      <c r="H38" s="401" t="s">
        <v>30</v>
      </c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2"/>
      <c r="X38" s="402"/>
      <c r="Y38" s="402"/>
      <c r="Z38" s="402"/>
      <c r="AA38" s="403"/>
      <c r="AB38" s="403"/>
      <c r="AC38" s="403"/>
      <c r="AD38" s="404"/>
      <c r="AE38" s="12"/>
      <c r="AF38" s="12"/>
      <c r="AG38" s="12"/>
      <c r="AH38" s="8"/>
      <c r="AI38" s="51" t="s">
        <v>31</v>
      </c>
      <c r="AJ38" s="52"/>
      <c r="AK38" s="52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1"/>
      <c r="BL38" s="8"/>
    </row>
    <row r="39" spans="1:64" s="11" customFormat="1" ht="15" customHeight="1">
      <c r="A39" s="6"/>
      <c r="B39" s="405"/>
      <c r="C39" s="406"/>
      <c r="D39" s="406"/>
      <c r="E39" s="406"/>
      <c r="F39" s="406"/>
      <c r="G39" s="407"/>
      <c r="H39" s="408" t="s">
        <v>30</v>
      </c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9"/>
      <c r="X39" s="409"/>
      <c r="Y39" s="409"/>
      <c r="Z39" s="409"/>
      <c r="AA39" s="410"/>
      <c r="AB39" s="410"/>
      <c r="AC39" s="410"/>
      <c r="AD39" s="411"/>
      <c r="AE39" s="12"/>
      <c r="AF39" s="12"/>
      <c r="AG39" s="12"/>
      <c r="AH39" s="8"/>
      <c r="AI39" s="262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9"/>
      <c r="BL39" s="8"/>
    </row>
    <row r="40" spans="1:64" s="11" customFormat="1" ht="15" customHeight="1">
      <c r="A40" s="6"/>
      <c r="W40" s="179"/>
      <c r="X40" s="180"/>
      <c r="Y40" s="180"/>
      <c r="Z40" s="181" t="s">
        <v>32</v>
      </c>
      <c r="AA40" s="397" t="str">
        <f>IF(COUNT(AA36:AD39)=0,"",SUM(AA36:AD39))</f>
        <v/>
      </c>
      <c r="AB40" s="397"/>
      <c r="AC40" s="397"/>
      <c r="AD40" s="397"/>
      <c r="AE40" s="12"/>
      <c r="AF40" s="12"/>
      <c r="AG40" s="12"/>
      <c r="AH40" s="1"/>
      <c r="AI40" s="262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9"/>
      <c r="BL40" s="8"/>
    </row>
    <row r="41" spans="1:64" s="11" customFormat="1" ht="15" customHeight="1">
      <c r="A41" s="6"/>
      <c r="W41" s="20"/>
      <c r="X41" s="20"/>
      <c r="Y41" s="21"/>
      <c r="Z41" s="22"/>
      <c r="AA41" s="22"/>
      <c r="AB41" s="22"/>
      <c r="AC41" s="22"/>
      <c r="AD41" s="22"/>
      <c r="AE41" s="12"/>
      <c r="AF41" s="12"/>
      <c r="AG41" s="12"/>
      <c r="AH41" s="1"/>
      <c r="AI41" s="262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9"/>
      <c r="BL41" s="8"/>
    </row>
    <row r="42" spans="1:64" s="11" customFormat="1" ht="15" customHeight="1">
      <c r="A42" s="11" t="s">
        <v>33</v>
      </c>
      <c r="D42" s="1"/>
      <c r="E42" s="1"/>
      <c r="F42" s="1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12"/>
      <c r="AF42" s="12"/>
      <c r="AG42" s="12"/>
      <c r="AH42" s="1"/>
      <c r="AI42" s="262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9"/>
      <c r="BL42" s="8"/>
    </row>
    <row r="43" spans="1:64" s="11" customFormat="1" ht="15" customHeight="1">
      <c r="A43" s="6"/>
      <c r="B43" s="379" t="s">
        <v>34</v>
      </c>
      <c r="C43" s="380"/>
      <c r="D43" s="380"/>
      <c r="E43" s="380"/>
      <c r="F43" s="381"/>
      <c r="G43" s="412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4"/>
      <c r="AE43" s="12"/>
      <c r="AF43" s="12"/>
      <c r="AG43" s="12"/>
      <c r="AH43" s="1"/>
      <c r="AI43" s="262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9"/>
    </row>
    <row r="44" spans="1:64" s="11" customFormat="1" ht="15" customHeight="1">
      <c r="A44" s="6"/>
      <c r="B44" s="382"/>
      <c r="C44" s="383"/>
      <c r="D44" s="383"/>
      <c r="E44" s="383"/>
      <c r="F44" s="384"/>
      <c r="G44" s="415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  <c r="AE44" s="12"/>
      <c r="AF44" s="12"/>
      <c r="AG44" s="12"/>
      <c r="AH44" s="1"/>
      <c r="AI44" s="262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9"/>
    </row>
    <row r="45" spans="1:64" s="11" customFormat="1" ht="15" customHeight="1">
      <c r="A45" s="6"/>
      <c r="B45" s="382"/>
      <c r="C45" s="383"/>
      <c r="D45" s="383"/>
      <c r="E45" s="383"/>
      <c r="F45" s="384"/>
      <c r="G45" s="41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  <c r="AE45" s="12"/>
      <c r="AF45" s="12"/>
      <c r="AG45" s="12"/>
      <c r="AH45" s="1"/>
      <c r="AI45" s="262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9"/>
    </row>
    <row r="46" spans="1:64" s="11" customFormat="1" ht="15" customHeight="1">
      <c r="B46" s="382"/>
      <c r="C46" s="383"/>
      <c r="D46" s="383"/>
      <c r="E46" s="383"/>
      <c r="F46" s="384"/>
      <c r="G46" s="415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  <c r="AE46" s="24"/>
      <c r="AF46" s="24"/>
      <c r="AG46" s="24"/>
      <c r="AH46" s="1"/>
      <c r="AI46" s="262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9"/>
      <c r="BL46" s="8"/>
    </row>
    <row r="47" spans="1:64" s="11" customFormat="1" ht="15" customHeight="1">
      <c r="A47" s="1"/>
      <c r="B47" s="382"/>
      <c r="C47" s="383"/>
      <c r="D47" s="383"/>
      <c r="E47" s="383"/>
      <c r="F47" s="384"/>
      <c r="G47" s="415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  <c r="AE47" s="24"/>
      <c r="AF47" s="24"/>
      <c r="AG47" s="24"/>
      <c r="AH47" s="1"/>
      <c r="AI47" s="262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9"/>
      <c r="BL47" s="8"/>
    </row>
    <row r="48" spans="1:64" s="11" customFormat="1" ht="15" customHeight="1">
      <c r="A48" s="1"/>
      <c r="B48" s="385"/>
      <c r="C48" s="386"/>
      <c r="D48" s="386"/>
      <c r="E48" s="386"/>
      <c r="F48" s="387"/>
      <c r="G48" s="507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9"/>
      <c r="AE48" s="24"/>
      <c r="AF48" s="24"/>
      <c r="AG48" s="24"/>
      <c r="AH48" s="1"/>
      <c r="AI48" s="262" t="s">
        <v>35</v>
      </c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4"/>
      <c r="BL48" s="8"/>
    </row>
    <row r="49" spans="1:64" s="11" customFormat="1" ht="15" customHeight="1">
      <c r="A49" s="1"/>
      <c r="B49" s="388" t="s">
        <v>36</v>
      </c>
      <c r="C49" s="389"/>
      <c r="D49" s="389"/>
      <c r="E49" s="389"/>
      <c r="F49" s="390"/>
      <c r="G49" s="412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4"/>
      <c r="AE49" s="24"/>
      <c r="AF49" s="24"/>
      <c r="AG49" s="24"/>
      <c r="AH49" s="1"/>
      <c r="AI49" s="265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2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3"/>
      <c r="BL49" s="8"/>
    </row>
    <row r="50" spans="1:64" s="11" customFormat="1" ht="15" customHeight="1">
      <c r="A50" s="1"/>
      <c r="B50" s="391"/>
      <c r="C50" s="392"/>
      <c r="D50" s="392"/>
      <c r="E50" s="392"/>
      <c r="F50" s="393"/>
      <c r="G50" s="415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7"/>
      <c r="AE50" s="24"/>
      <c r="AF50" s="24"/>
      <c r="AG50" s="24"/>
      <c r="AH50" s="1"/>
      <c r="AI50" s="265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2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3"/>
      <c r="BL50" s="9"/>
    </row>
    <row r="51" spans="1:64" s="11" customFormat="1" ht="15" customHeight="1">
      <c r="A51" s="1"/>
      <c r="B51" s="391"/>
      <c r="C51" s="392"/>
      <c r="D51" s="392"/>
      <c r="E51" s="392"/>
      <c r="F51" s="393"/>
      <c r="G51" s="415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7"/>
      <c r="AE51" s="24"/>
      <c r="AF51" s="24"/>
      <c r="AG51" s="24"/>
      <c r="AH51" s="1"/>
      <c r="AI51" s="265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2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3"/>
      <c r="BL51" s="9"/>
    </row>
    <row r="52" spans="1:64" s="11" customFormat="1" ht="15" customHeight="1">
      <c r="A52" s="1"/>
      <c r="B52" s="391"/>
      <c r="C52" s="392"/>
      <c r="D52" s="392"/>
      <c r="E52" s="392"/>
      <c r="F52" s="393"/>
      <c r="G52" s="415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7"/>
      <c r="AE52" s="12"/>
      <c r="AF52" s="12"/>
      <c r="AG52" s="12"/>
      <c r="AH52" s="8"/>
      <c r="AI52" s="265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3"/>
      <c r="BL52" s="9"/>
    </row>
    <row r="53" spans="1:64" s="11" customFormat="1" ht="15" customHeight="1">
      <c r="A53" s="1"/>
      <c r="B53" s="391"/>
      <c r="C53" s="392"/>
      <c r="D53" s="392"/>
      <c r="E53" s="392"/>
      <c r="F53" s="393"/>
      <c r="G53" s="415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7"/>
      <c r="AE53" s="12"/>
      <c r="AF53" s="12"/>
      <c r="AG53" s="12"/>
      <c r="AH53" s="8"/>
      <c r="AI53" s="262"/>
      <c r="AJ53" s="251"/>
      <c r="AK53" s="251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52"/>
      <c r="BG53" s="252"/>
      <c r="BH53" s="252"/>
      <c r="BI53" s="252"/>
      <c r="BJ53" s="252"/>
      <c r="BK53" s="254"/>
      <c r="BL53" s="9"/>
    </row>
    <row r="54" spans="1:64" s="11" customFormat="1" ht="15" customHeight="1">
      <c r="A54" s="1"/>
      <c r="B54" s="394"/>
      <c r="C54" s="395"/>
      <c r="D54" s="395"/>
      <c r="E54" s="395"/>
      <c r="F54" s="396"/>
      <c r="G54" s="507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8"/>
      <c r="V54" s="508"/>
      <c r="W54" s="508"/>
      <c r="X54" s="508"/>
      <c r="Y54" s="508"/>
      <c r="Z54" s="508"/>
      <c r="AA54" s="508"/>
      <c r="AB54" s="508"/>
      <c r="AC54" s="508"/>
      <c r="AD54" s="509"/>
      <c r="AE54" s="12"/>
      <c r="AF54" s="12"/>
      <c r="AG54" s="12"/>
      <c r="AH54" s="8"/>
      <c r="AI54" s="266"/>
      <c r="AJ54" s="255"/>
      <c r="AK54" s="255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7"/>
      <c r="BL54" s="9"/>
    </row>
    <row r="55" spans="1:64" s="11" customFormat="1" ht="15" customHeight="1">
      <c r="A55" s="1"/>
      <c r="AE55" s="12"/>
      <c r="AF55" s="12"/>
      <c r="AG55" s="12"/>
      <c r="AH55" s="8"/>
      <c r="AI55" s="9"/>
      <c r="AJ55" s="28"/>
      <c r="AK55" s="4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8"/>
    </row>
    <row r="56" spans="1:64" ht="15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</row>
  </sheetData>
  <sheetProtection sheet="1" formatCells="0"/>
  <mergeCells count="145">
    <mergeCell ref="AN33:BK33"/>
    <mergeCell ref="AN34:BK34"/>
    <mergeCell ref="AN35:BK35"/>
    <mergeCell ref="AN28:BK28"/>
    <mergeCell ref="AN29:BK29"/>
    <mergeCell ref="AN30:BK30"/>
    <mergeCell ref="AN31:BK31"/>
    <mergeCell ref="AN32:BK32"/>
    <mergeCell ref="AN23:BK23"/>
    <mergeCell ref="AN24:BK24"/>
    <mergeCell ref="AN25:BK25"/>
    <mergeCell ref="AN26:BK26"/>
    <mergeCell ref="AN27:BK27"/>
    <mergeCell ref="AN18:BK18"/>
    <mergeCell ref="AN19:BK19"/>
    <mergeCell ref="AN20:BK20"/>
    <mergeCell ref="AN21:BK21"/>
    <mergeCell ref="AN22:BK22"/>
    <mergeCell ref="G53:AD53"/>
    <mergeCell ref="G54:AD54"/>
    <mergeCell ref="AN4:BK4"/>
    <mergeCell ref="AN5:BK5"/>
    <mergeCell ref="AN6:BK6"/>
    <mergeCell ref="AN7:BK7"/>
    <mergeCell ref="AN8:BK8"/>
    <mergeCell ref="AN9:BK9"/>
    <mergeCell ref="AN10:BK10"/>
    <mergeCell ref="AN11:BK11"/>
    <mergeCell ref="AN12:BK12"/>
    <mergeCell ref="AN13:BK13"/>
    <mergeCell ref="AN14:BK14"/>
    <mergeCell ref="AN15:BK15"/>
    <mergeCell ref="AN16:BK16"/>
    <mergeCell ref="AN17:BK17"/>
    <mergeCell ref="G48:AD48"/>
    <mergeCell ref="G49:AD49"/>
    <mergeCell ref="G50:AD50"/>
    <mergeCell ref="B4:F4"/>
    <mergeCell ref="AI4:AM6"/>
    <mergeCell ref="B5:F5"/>
    <mergeCell ref="B6:F6"/>
    <mergeCell ref="B7:F7"/>
    <mergeCell ref="AI7:AM12"/>
    <mergeCell ref="B9:D9"/>
    <mergeCell ref="E9:F9"/>
    <mergeCell ref="E12:F12"/>
    <mergeCell ref="E11:F11"/>
    <mergeCell ref="E10:F10"/>
    <mergeCell ref="B12:D12"/>
    <mergeCell ref="B11:D11"/>
    <mergeCell ref="B10:D10"/>
    <mergeCell ref="G4:AD4"/>
    <mergeCell ref="G5:AD5"/>
    <mergeCell ref="G6:AD6"/>
    <mergeCell ref="G7:AD7"/>
    <mergeCell ref="G10:AD10"/>
    <mergeCell ref="G12:AD12"/>
    <mergeCell ref="G11:AD11"/>
    <mergeCell ref="AI13:AM23"/>
    <mergeCell ref="B19:F22"/>
    <mergeCell ref="G19:AD19"/>
    <mergeCell ref="G20:AD20"/>
    <mergeCell ref="G21:AD21"/>
    <mergeCell ref="G22:AD22"/>
    <mergeCell ref="E16:F16"/>
    <mergeCell ref="E17:F17"/>
    <mergeCell ref="E15:F15"/>
    <mergeCell ref="E14:F14"/>
    <mergeCell ref="E13:F13"/>
    <mergeCell ref="B17:D17"/>
    <mergeCell ref="B16:D16"/>
    <mergeCell ref="B15:D15"/>
    <mergeCell ref="B14:D14"/>
    <mergeCell ref="B13:D13"/>
    <mergeCell ref="G17:AD17"/>
    <mergeCell ref="G16:AD16"/>
    <mergeCell ref="G15:AD15"/>
    <mergeCell ref="G14:AD14"/>
    <mergeCell ref="G13:AD13"/>
    <mergeCell ref="AI24:AM35"/>
    <mergeCell ref="B26:G26"/>
    <mergeCell ref="H26:K26"/>
    <mergeCell ref="L26:N26"/>
    <mergeCell ref="W26:AD26"/>
    <mergeCell ref="B27:G27"/>
    <mergeCell ref="H27:K27"/>
    <mergeCell ref="L27:N27"/>
    <mergeCell ref="W27:AD27"/>
    <mergeCell ref="B28:G28"/>
    <mergeCell ref="H28:K28"/>
    <mergeCell ref="L28:N28"/>
    <mergeCell ref="W28:AD28"/>
    <mergeCell ref="W31:AD31"/>
    <mergeCell ref="B29:G29"/>
    <mergeCell ref="H29:K29"/>
    <mergeCell ref="L29:N29"/>
    <mergeCell ref="W29:AD29"/>
    <mergeCell ref="B30:G30"/>
    <mergeCell ref="H30:K30"/>
    <mergeCell ref="L30:N30"/>
    <mergeCell ref="L31:N31"/>
    <mergeCell ref="Z32:AD32"/>
    <mergeCell ref="P31:Q31"/>
    <mergeCell ref="W36:Z36"/>
    <mergeCell ref="AA36:AD36"/>
    <mergeCell ref="B37:G37"/>
    <mergeCell ref="H37:V37"/>
    <mergeCell ref="W37:Z37"/>
    <mergeCell ref="AA37:AD37"/>
    <mergeCell ref="B35:G35"/>
    <mergeCell ref="H35:V35"/>
    <mergeCell ref="W35:Z35"/>
    <mergeCell ref="B43:F48"/>
    <mergeCell ref="P29:Q29"/>
    <mergeCell ref="P30:Q30"/>
    <mergeCell ref="R30:V30"/>
    <mergeCell ref="B49:F54"/>
    <mergeCell ref="AA40:AD40"/>
    <mergeCell ref="B38:G38"/>
    <mergeCell ref="H38:V38"/>
    <mergeCell ref="W38:Z38"/>
    <mergeCell ref="AA38:AD38"/>
    <mergeCell ref="B39:G39"/>
    <mergeCell ref="H39:V39"/>
    <mergeCell ref="W39:Z39"/>
    <mergeCell ref="AA39:AD39"/>
    <mergeCell ref="G43:AD43"/>
    <mergeCell ref="G44:AD44"/>
    <mergeCell ref="G45:AD45"/>
    <mergeCell ref="G46:AD46"/>
    <mergeCell ref="G47:AD47"/>
    <mergeCell ref="G51:AD51"/>
    <mergeCell ref="G52:AD52"/>
    <mergeCell ref="AA35:AD35"/>
    <mergeCell ref="B36:G36"/>
    <mergeCell ref="H36:V36"/>
    <mergeCell ref="W30:AD30"/>
    <mergeCell ref="P28:Q28"/>
    <mergeCell ref="P27:Q27"/>
    <mergeCell ref="P26:Q26"/>
    <mergeCell ref="R31:V31"/>
    <mergeCell ref="R29:V29"/>
    <mergeCell ref="R28:V28"/>
    <mergeCell ref="R27:V27"/>
    <mergeCell ref="R26:V26"/>
  </mergeCells>
  <phoneticPr fontId="10"/>
  <pageMargins left="0" right="0" top="0" bottom="0" header="0" footer="0"/>
  <pageSetup paperSize="8" scale="99" fitToHeight="0" pageOrder="overThenDown" orientation="landscape" r:id="rId1"/>
  <headerFooter scaleWithDoc="0" alignWithMargins="0">
    <oddFooter xml:space="preserve">&amp;R&amp;P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DB!$B$1:$B$6</xm:f>
          </x14:formula1>
          <xm:sqref>H27:K30</xm:sqref>
        </x14:dataValidation>
        <x14:dataValidation type="list" allowBlank="1" showInputMessage="1" showErrorMessage="1">
          <x14:formula1>
            <xm:f>DB!$D$2:$D$3</xm:f>
          </x14:formula1>
          <xm:sqref>P27:Q31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O55"/>
  <sheetViews>
    <sheetView showGridLines="0" view="pageBreakPreview" zoomScale="70" zoomScaleNormal="70" zoomScaleSheetLayoutView="70" zoomScalePageLayoutView="70" workbookViewId="0"/>
  </sheetViews>
  <sheetFormatPr defaultColWidth="2.875" defaultRowHeight="15" customHeight="1"/>
  <cols>
    <col min="1" max="6" width="2.875" style="31"/>
    <col min="7" max="30" width="2.875" style="31" customWidth="1"/>
    <col min="31" max="33" width="2.875" style="31"/>
    <col min="34" max="38" width="2.875" style="31" customWidth="1"/>
    <col min="39" max="40" width="2.875" style="31"/>
    <col min="41" max="41" width="2.875" style="31" customWidth="1"/>
    <col min="42" max="43" width="2.875" style="31"/>
    <col min="44" max="44" width="2.875" style="31" customWidth="1"/>
    <col min="45" max="60" width="2.875" style="31"/>
    <col min="61" max="62" width="2.875" style="31" customWidth="1"/>
    <col min="63" max="16384" width="2.875" style="31"/>
  </cols>
  <sheetData>
    <row r="1" spans="1:64" s="11" customFormat="1" ht="15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5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8"/>
      <c r="BH1" s="1"/>
      <c r="BI1" s="1"/>
      <c r="BJ1" s="1"/>
      <c r="BK1" s="1"/>
      <c r="BL1" s="1"/>
    </row>
    <row r="2" spans="1:64" s="11" customFormat="1" ht="1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25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8"/>
      <c r="BH2" s="1"/>
      <c r="BI2" s="1"/>
      <c r="BJ2" s="1"/>
      <c r="BK2" s="1"/>
      <c r="BL2" s="1"/>
    </row>
    <row r="3" spans="1:64" s="11" customFormat="1" ht="1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25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8"/>
      <c r="BH3" s="1"/>
      <c r="BI3" s="1"/>
      <c r="BJ3" s="1"/>
      <c r="BK3" s="1"/>
      <c r="BL3" s="1"/>
    </row>
    <row r="4" spans="1:64" s="11" customFormat="1" ht="15" customHeight="1">
      <c r="A4" s="9"/>
      <c r="B4" s="573" t="s">
        <v>37</v>
      </c>
      <c r="C4" s="574"/>
      <c r="D4" s="574"/>
      <c r="E4" s="574"/>
      <c r="F4" s="575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8"/>
      <c r="AE4" s="218"/>
      <c r="AF4" s="218"/>
      <c r="AG4" s="9"/>
      <c r="AI4" s="11" t="s">
        <v>38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64" s="1" customFormat="1" ht="15" customHeight="1">
      <c r="A5" s="9"/>
      <c r="B5" s="576"/>
      <c r="C5" s="577"/>
      <c r="D5" s="577"/>
      <c r="E5" s="577"/>
      <c r="F5" s="578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70"/>
      <c r="AE5" s="219"/>
      <c r="AF5" s="219"/>
      <c r="AG5" s="8"/>
      <c r="AI5" s="11"/>
      <c r="AJ5" s="11" t="s">
        <v>39</v>
      </c>
      <c r="BG5" s="18"/>
      <c r="BK5" s="16" t="s">
        <v>110</v>
      </c>
    </row>
    <row r="6" spans="1:64" s="1" customFormat="1" ht="15" customHeight="1">
      <c r="A6" s="8"/>
      <c r="B6" s="576"/>
      <c r="C6" s="577"/>
      <c r="D6" s="577"/>
      <c r="E6" s="577"/>
      <c r="F6" s="578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70"/>
      <c r="AE6" s="219"/>
      <c r="AF6" s="219"/>
      <c r="AG6" s="8"/>
      <c r="AI6" s="220"/>
      <c r="AK6" s="57" t="s">
        <v>40</v>
      </c>
      <c r="AL6" s="58"/>
      <c r="AM6" s="58"/>
      <c r="AN6" s="58"/>
      <c r="AO6" s="58"/>
      <c r="AP6" s="58"/>
      <c r="AQ6" s="58"/>
      <c r="AR6" s="58" t="s">
        <v>41</v>
      </c>
      <c r="AS6" s="58"/>
      <c r="AT6" s="58"/>
      <c r="AU6" s="58"/>
      <c r="AV6" s="58"/>
      <c r="AW6" s="58"/>
      <c r="AX6" s="58"/>
      <c r="AY6" s="58" t="s">
        <v>42</v>
      </c>
      <c r="AZ6" s="58"/>
      <c r="BA6" s="58"/>
      <c r="BB6" s="58"/>
      <c r="BC6" s="58"/>
      <c r="BD6" s="58"/>
      <c r="BE6" s="58"/>
      <c r="BF6" s="58"/>
      <c r="BG6" s="58"/>
      <c r="BH6" s="59"/>
      <c r="BI6" s="59"/>
      <c r="BJ6" s="59"/>
      <c r="BK6" s="60"/>
    </row>
    <row r="7" spans="1:64" s="1" customFormat="1" ht="15" customHeight="1">
      <c r="A7" s="8"/>
      <c r="B7" s="576"/>
      <c r="C7" s="577"/>
      <c r="D7" s="577"/>
      <c r="E7" s="577"/>
      <c r="F7" s="578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70"/>
      <c r="AE7" s="219"/>
      <c r="AF7" s="219"/>
      <c r="AG7" s="8"/>
      <c r="AI7" s="220"/>
      <c r="AK7" s="554"/>
      <c r="AL7" s="555"/>
      <c r="AM7" s="555"/>
      <c r="AN7" s="555"/>
      <c r="AO7" s="555"/>
      <c r="AP7" s="555"/>
      <c r="AQ7" s="555"/>
      <c r="AR7" s="556"/>
      <c r="AS7" s="556"/>
      <c r="AT7" s="556"/>
      <c r="AU7" s="556"/>
      <c r="AV7" s="556"/>
      <c r="AW7" s="556"/>
      <c r="AX7" s="556"/>
      <c r="AY7" s="558"/>
      <c r="AZ7" s="555"/>
      <c r="BA7" s="555"/>
      <c r="BB7" s="555"/>
      <c r="BC7" s="555"/>
      <c r="BD7" s="555"/>
      <c r="BE7" s="555"/>
      <c r="BF7" s="555"/>
      <c r="BG7" s="555"/>
      <c r="BH7" s="555"/>
      <c r="BI7" s="555"/>
      <c r="BJ7" s="555"/>
      <c r="BK7" s="559"/>
    </row>
    <row r="8" spans="1:64" s="1" customFormat="1" ht="15" customHeight="1">
      <c r="A8" s="8"/>
      <c r="B8" s="576"/>
      <c r="C8" s="577"/>
      <c r="D8" s="577"/>
      <c r="E8" s="577"/>
      <c r="F8" s="578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70"/>
      <c r="AE8" s="219"/>
      <c r="AF8" s="219"/>
      <c r="AG8" s="8"/>
      <c r="AI8" s="220"/>
      <c r="AK8" s="516"/>
      <c r="AL8" s="517"/>
      <c r="AM8" s="517"/>
      <c r="AN8" s="517"/>
      <c r="AO8" s="517"/>
      <c r="AP8" s="517"/>
      <c r="AQ8" s="517"/>
      <c r="AR8" s="557"/>
      <c r="AS8" s="557"/>
      <c r="AT8" s="557"/>
      <c r="AU8" s="557"/>
      <c r="AV8" s="557"/>
      <c r="AW8" s="557"/>
      <c r="AX8" s="557"/>
      <c r="AY8" s="517"/>
      <c r="AZ8" s="517"/>
      <c r="BA8" s="517"/>
      <c r="BB8" s="517"/>
      <c r="BC8" s="517"/>
      <c r="BD8" s="517"/>
      <c r="BE8" s="517"/>
      <c r="BF8" s="517"/>
      <c r="BG8" s="517"/>
      <c r="BH8" s="517"/>
      <c r="BI8" s="517"/>
      <c r="BJ8" s="517"/>
      <c r="BK8" s="560"/>
    </row>
    <row r="9" spans="1:64" s="1" customFormat="1" ht="15" customHeight="1">
      <c r="A9" s="8"/>
      <c r="B9" s="576"/>
      <c r="C9" s="577"/>
      <c r="D9" s="577"/>
      <c r="E9" s="577"/>
      <c r="F9" s="578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70"/>
      <c r="AE9" s="219"/>
      <c r="AF9" s="219"/>
      <c r="AG9" s="8"/>
      <c r="AI9" s="220"/>
      <c r="AK9" s="516"/>
      <c r="AL9" s="517"/>
      <c r="AM9" s="517"/>
      <c r="AN9" s="517"/>
      <c r="AO9" s="517"/>
      <c r="AP9" s="517"/>
      <c r="AQ9" s="517"/>
      <c r="AR9" s="557"/>
      <c r="AS9" s="557"/>
      <c r="AT9" s="557"/>
      <c r="AU9" s="557"/>
      <c r="AV9" s="557"/>
      <c r="AW9" s="557"/>
      <c r="AX9" s="557"/>
      <c r="AY9" s="539"/>
      <c r="AZ9" s="540"/>
      <c r="BA9" s="540"/>
      <c r="BB9" s="540"/>
      <c r="BC9" s="540"/>
      <c r="BD9" s="540"/>
      <c r="BE9" s="540"/>
      <c r="BF9" s="540"/>
      <c r="BG9" s="540"/>
      <c r="BH9" s="540"/>
      <c r="BI9" s="540"/>
      <c r="BJ9" s="540"/>
      <c r="BK9" s="541"/>
    </row>
    <row r="10" spans="1:64" s="1" customFormat="1" ht="15" customHeight="1">
      <c r="A10" s="8"/>
      <c r="B10" s="576"/>
      <c r="C10" s="577"/>
      <c r="D10" s="577"/>
      <c r="E10" s="577"/>
      <c r="F10" s="578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70"/>
      <c r="AE10" s="219"/>
      <c r="AF10" s="219"/>
      <c r="AG10" s="8"/>
      <c r="AI10" s="220"/>
      <c r="AK10" s="516"/>
      <c r="AL10" s="517"/>
      <c r="AM10" s="517"/>
      <c r="AN10" s="517"/>
      <c r="AO10" s="517"/>
      <c r="AP10" s="517"/>
      <c r="AQ10" s="517"/>
      <c r="AR10" s="557"/>
      <c r="AS10" s="557"/>
      <c r="AT10" s="557"/>
      <c r="AU10" s="557"/>
      <c r="AV10" s="557"/>
      <c r="AW10" s="557"/>
      <c r="AX10" s="557"/>
      <c r="AY10" s="542"/>
      <c r="AZ10" s="543"/>
      <c r="BA10" s="543"/>
      <c r="BB10" s="543"/>
      <c r="BC10" s="543"/>
      <c r="BD10" s="543"/>
      <c r="BE10" s="543"/>
      <c r="BF10" s="543"/>
      <c r="BG10" s="543"/>
      <c r="BH10" s="543"/>
      <c r="BI10" s="543"/>
      <c r="BJ10" s="543"/>
      <c r="BK10" s="544"/>
    </row>
    <row r="11" spans="1:64" s="1" customFormat="1" ht="15" customHeight="1">
      <c r="A11" s="8"/>
      <c r="B11" s="576"/>
      <c r="C11" s="577"/>
      <c r="D11" s="577"/>
      <c r="E11" s="577"/>
      <c r="F11" s="578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70"/>
      <c r="AE11" s="219"/>
      <c r="AF11" s="219"/>
      <c r="AG11" s="8"/>
      <c r="AI11" s="220"/>
      <c r="AK11" s="516"/>
      <c r="AL11" s="517"/>
      <c r="AM11" s="517"/>
      <c r="AN11" s="517"/>
      <c r="AO11" s="517"/>
      <c r="AP11" s="517"/>
      <c r="AQ11" s="517"/>
      <c r="AR11" s="557"/>
      <c r="AS11" s="557"/>
      <c r="AT11" s="557"/>
      <c r="AU11" s="557"/>
      <c r="AV11" s="557"/>
      <c r="AW11" s="557"/>
      <c r="AX11" s="557"/>
      <c r="AY11" s="539"/>
      <c r="AZ11" s="540"/>
      <c r="BA11" s="540"/>
      <c r="BB11" s="540"/>
      <c r="BC11" s="540"/>
      <c r="BD11" s="540"/>
      <c r="BE11" s="540"/>
      <c r="BF11" s="540"/>
      <c r="BG11" s="540"/>
      <c r="BH11" s="540"/>
      <c r="BI11" s="540"/>
      <c r="BJ11" s="540"/>
      <c r="BK11" s="541"/>
    </row>
    <row r="12" spans="1:64" s="1" customFormat="1" ht="15" customHeight="1">
      <c r="A12" s="8"/>
      <c r="B12" s="579"/>
      <c r="C12" s="580"/>
      <c r="D12" s="580"/>
      <c r="E12" s="580"/>
      <c r="F12" s="58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2"/>
      <c r="AE12" s="219"/>
      <c r="AF12" s="219"/>
      <c r="AG12" s="8"/>
      <c r="AI12" s="220"/>
      <c r="AK12" s="516"/>
      <c r="AL12" s="517"/>
      <c r="AM12" s="517"/>
      <c r="AN12" s="517"/>
      <c r="AO12" s="517"/>
      <c r="AP12" s="517"/>
      <c r="AQ12" s="517"/>
      <c r="AR12" s="557"/>
      <c r="AS12" s="557"/>
      <c r="AT12" s="557"/>
      <c r="AU12" s="557"/>
      <c r="AV12" s="557"/>
      <c r="AW12" s="557"/>
      <c r="AX12" s="557"/>
      <c r="AY12" s="542"/>
      <c r="AZ12" s="543"/>
      <c r="BA12" s="543"/>
      <c r="BB12" s="543"/>
      <c r="BC12" s="543"/>
      <c r="BD12" s="543"/>
      <c r="BE12" s="543"/>
      <c r="BF12" s="543"/>
      <c r="BG12" s="543"/>
      <c r="BH12" s="543"/>
      <c r="BI12" s="543"/>
      <c r="BJ12" s="543"/>
      <c r="BK12" s="544"/>
    </row>
    <row r="13" spans="1:64" s="1" customFormat="1" ht="15" customHeight="1">
      <c r="A13" s="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8"/>
      <c r="AI13" s="220"/>
      <c r="AK13" s="516"/>
      <c r="AL13" s="517"/>
      <c r="AM13" s="517"/>
      <c r="AN13" s="517"/>
      <c r="AO13" s="517"/>
      <c r="AP13" s="517"/>
      <c r="AQ13" s="517"/>
      <c r="AR13" s="557"/>
      <c r="AS13" s="557"/>
      <c r="AT13" s="557"/>
      <c r="AU13" s="557"/>
      <c r="AV13" s="557"/>
      <c r="AW13" s="557"/>
      <c r="AX13" s="557"/>
      <c r="AY13" s="539"/>
      <c r="AZ13" s="540"/>
      <c r="BA13" s="540"/>
      <c r="BB13" s="540"/>
      <c r="BC13" s="540"/>
      <c r="BD13" s="540"/>
      <c r="BE13" s="540"/>
      <c r="BF13" s="540"/>
      <c r="BG13" s="540"/>
      <c r="BH13" s="540"/>
      <c r="BI13" s="540"/>
      <c r="BJ13" s="540"/>
      <c r="BK13" s="541"/>
    </row>
    <row r="14" spans="1:64" s="1" customFormat="1" ht="15" customHeight="1">
      <c r="A14" s="8"/>
      <c r="B14" s="379" t="s">
        <v>43</v>
      </c>
      <c r="C14" s="380"/>
      <c r="D14" s="380"/>
      <c r="E14" s="380"/>
      <c r="F14" s="381"/>
      <c r="G14" s="273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8"/>
      <c r="AE14" s="221"/>
      <c r="AF14" s="221"/>
      <c r="AG14" s="8"/>
      <c r="AI14" s="220"/>
      <c r="AK14" s="516"/>
      <c r="AL14" s="517"/>
      <c r="AM14" s="517"/>
      <c r="AN14" s="517"/>
      <c r="AO14" s="517"/>
      <c r="AP14" s="517"/>
      <c r="AQ14" s="517"/>
      <c r="AR14" s="557"/>
      <c r="AS14" s="557"/>
      <c r="AT14" s="557"/>
      <c r="AU14" s="557"/>
      <c r="AV14" s="557"/>
      <c r="AW14" s="557"/>
      <c r="AX14" s="557"/>
      <c r="AY14" s="542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4"/>
    </row>
    <row r="15" spans="1:64" s="1" customFormat="1" ht="15" customHeight="1">
      <c r="A15" s="8"/>
      <c r="B15" s="382"/>
      <c r="C15" s="383"/>
      <c r="D15" s="383"/>
      <c r="E15" s="383"/>
      <c r="F15" s="384"/>
      <c r="G15" s="274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6"/>
      <c r="AE15" s="221"/>
      <c r="AF15" s="221"/>
      <c r="AG15" s="8"/>
      <c r="AK15" s="516"/>
      <c r="AL15" s="517"/>
      <c r="AM15" s="517"/>
      <c r="AN15" s="517"/>
      <c r="AO15" s="517"/>
      <c r="AP15" s="517"/>
      <c r="AQ15" s="517"/>
      <c r="AR15" s="557"/>
      <c r="AS15" s="557"/>
      <c r="AT15" s="557"/>
      <c r="AU15" s="557"/>
      <c r="AV15" s="557"/>
      <c r="AW15" s="557"/>
      <c r="AX15" s="557"/>
      <c r="AY15" s="539"/>
      <c r="AZ15" s="540"/>
      <c r="BA15" s="540"/>
      <c r="BB15" s="540"/>
      <c r="BC15" s="540"/>
      <c r="BD15" s="540"/>
      <c r="BE15" s="540"/>
      <c r="BF15" s="540"/>
      <c r="BG15" s="540"/>
      <c r="BH15" s="540"/>
      <c r="BI15" s="540"/>
      <c r="BJ15" s="540"/>
      <c r="BK15" s="541"/>
    </row>
    <row r="16" spans="1:64" s="1" customFormat="1" ht="15" customHeight="1">
      <c r="A16" s="8"/>
      <c r="B16" s="382"/>
      <c r="C16" s="383"/>
      <c r="D16" s="383"/>
      <c r="E16" s="383"/>
      <c r="F16" s="384"/>
      <c r="G16" s="274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6"/>
      <c r="AE16" s="221"/>
      <c r="AF16" s="221"/>
      <c r="AG16" s="8"/>
      <c r="AK16" s="516"/>
      <c r="AL16" s="517"/>
      <c r="AM16" s="517"/>
      <c r="AN16" s="517"/>
      <c r="AO16" s="517"/>
      <c r="AP16" s="517"/>
      <c r="AQ16" s="517"/>
      <c r="AR16" s="557"/>
      <c r="AS16" s="557"/>
      <c r="AT16" s="557"/>
      <c r="AU16" s="557"/>
      <c r="AV16" s="557"/>
      <c r="AW16" s="557"/>
      <c r="AX16" s="557"/>
      <c r="AY16" s="542"/>
      <c r="AZ16" s="543"/>
      <c r="BA16" s="543"/>
      <c r="BB16" s="543"/>
      <c r="BC16" s="543"/>
      <c r="BD16" s="543"/>
      <c r="BE16" s="543"/>
      <c r="BF16" s="543"/>
      <c r="BG16" s="543"/>
      <c r="BH16" s="543"/>
      <c r="BI16" s="543"/>
      <c r="BJ16" s="543"/>
      <c r="BK16" s="544"/>
    </row>
    <row r="17" spans="1:67" s="1" customFormat="1" ht="15" customHeight="1">
      <c r="A17" s="8"/>
      <c r="B17" s="382"/>
      <c r="C17" s="383"/>
      <c r="D17" s="383"/>
      <c r="E17" s="383"/>
      <c r="F17" s="384"/>
      <c r="G17" s="274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6"/>
      <c r="AE17" s="221"/>
      <c r="AF17" s="221"/>
      <c r="AG17" s="8"/>
      <c r="AJ17" s="11"/>
      <c r="AK17" s="516"/>
      <c r="AL17" s="517"/>
      <c r="AM17" s="517"/>
      <c r="AN17" s="517"/>
      <c r="AO17" s="517"/>
      <c r="AP17" s="517"/>
      <c r="AQ17" s="517"/>
      <c r="AR17" s="557"/>
      <c r="AS17" s="557"/>
      <c r="AT17" s="557"/>
      <c r="AU17" s="557"/>
      <c r="AV17" s="557"/>
      <c r="AW17" s="557"/>
      <c r="AX17" s="557"/>
      <c r="AY17" s="539"/>
      <c r="AZ17" s="540"/>
      <c r="BA17" s="540"/>
      <c r="BB17" s="540"/>
      <c r="BC17" s="540"/>
      <c r="BD17" s="540"/>
      <c r="BE17" s="540"/>
      <c r="BF17" s="540"/>
      <c r="BG17" s="540"/>
      <c r="BH17" s="540"/>
      <c r="BI17" s="540"/>
      <c r="BJ17" s="540"/>
      <c r="BK17" s="541"/>
    </row>
    <row r="18" spans="1:67" s="1" customFormat="1" ht="15" customHeight="1">
      <c r="A18" s="8"/>
      <c r="B18" s="382"/>
      <c r="C18" s="383"/>
      <c r="D18" s="383"/>
      <c r="E18" s="383"/>
      <c r="F18" s="384"/>
      <c r="G18" s="274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70"/>
      <c r="AE18" s="221"/>
      <c r="AF18" s="221"/>
      <c r="AG18" s="8"/>
      <c r="AI18" s="222"/>
      <c r="AK18" s="516"/>
      <c r="AL18" s="517"/>
      <c r="AM18" s="517"/>
      <c r="AN18" s="517"/>
      <c r="AO18" s="517"/>
      <c r="AP18" s="517"/>
      <c r="AQ18" s="517"/>
      <c r="AR18" s="557"/>
      <c r="AS18" s="557"/>
      <c r="AT18" s="557"/>
      <c r="AU18" s="557"/>
      <c r="AV18" s="557"/>
      <c r="AW18" s="557"/>
      <c r="AX18" s="557"/>
      <c r="AY18" s="542"/>
      <c r="AZ18" s="543"/>
      <c r="BA18" s="543"/>
      <c r="BB18" s="543"/>
      <c r="BC18" s="543"/>
      <c r="BD18" s="543"/>
      <c r="BE18" s="543"/>
      <c r="BF18" s="543"/>
      <c r="BG18" s="543"/>
      <c r="BH18" s="543"/>
      <c r="BI18" s="543"/>
      <c r="BJ18" s="543"/>
      <c r="BK18" s="544"/>
      <c r="BO18" s="27"/>
    </row>
    <row r="19" spans="1:67" s="1" customFormat="1" ht="15" customHeight="1">
      <c r="A19" s="8"/>
      <c r="B19" s="382"/>
      <c r="C19" s="383"/>
      <c r="D19" s="383"/>
      <c r="E19" s="383"/>
      <c r="F19" s="384"/>
      <c r="G19" s="274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70"/>
      <c r="AE19" s="221"/>
      <c r="AF19" s="221"/>
      <c r="AG19" s="8"/>
      <c r="AI19" s="222"/>
      <c r="AK19" s="516"/>
      <c r="AL19" s="517"/>
      <c r="AM19" s="517"/>
      <c r="AN19" s="517"/>
      <c r="AO19" s="517"/>
      <c r="AP19" s="517"/>
      <c r="AQ19" s="517"/>
      <c r="AR19" s="557"/>
      <c r="AS19" s="557"/>
      <c r="AT19" s="557"/>
      <c r="AU19" s="557"/>
      <c r="AV19" s="557"/>
      <c r="AW19" s="557"/>
      <c r="AX19" s="557"/>
      <c r="AY19" s="539"/>
      <c r="AZ19" s="540"/>
      <c r="BA19" s="540"/>
      <c r="BB19" s="540"/>
      <c r="BC19" s="540"/>
      <c r="BD19" s="540"/>
      <c r="BE19" s="540"/>
      <c r="BF19" s="540"/>
      <c r="BG19" s="540"/>
      <c r="BH19" s="540"/>
      <c r="BI19" s="540"/>
      <c r="BJ19" s="540"/>
      <c r="BK19" s="541"/>
      <c r="BO19" s="28"/>
    </row>
    <row r="20" spans="1:67" s="1" customFormat="1" ht="15" customHeight="1">
      <c r="A20" s="8"/>
      <c r="B20" s="382"/>
      <c r="C20" s="383"/>
      <c r="D20" s="383"/>
      <c r="E20" s="383"/>
      <c r="F20" s="384"/>
      <c r="G20" s="274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70"/>
      <c r="AE20" s="221"/>
      <c r="AF20" s="221"/>
      <c r="AG20" s="8"/>
      <c r="AI20" s="222"/>
      <c r="AK20" s="516"/>
      <c r="AL20" s="517"/>
      <c r="AM20" s="517"/>
      <c r="AN20" s="517"/>
      <c r="AO20" s="517"/>
      <c r="AP20" s="517"/>
      <c r="AQ20" s="517"/>
      <c r="AR20" s="557"/>
      <c r="AS20" s="557"/>
      <c r="AT20" s="557"/>
      <c r="AU20" s="557"/>
      <c r="AV20" s="557"/>
      <c r="AW20" s="557"/>
      <c r="AX20" s="557"/>
      <c r="AY20" s="542"/>
      <c r="AZ20" s="543"/>
      <c r="BA20" s="543"/>
      <c r="BB20" s="543"/>
      <c r="BC20" s="543"/>
      <c r="BD20" s="543"/>
      <c r="BE20" s="543"/>
      <c r="BF20" s="543"/>
      <c r="BG20" s="543"/>
      <c r="BH20" s="543"/>
      <c r="BI20" s="543"/>
      <c r="BJ20" s="543"/>
      <c r="BK20" s="544"/>
      <c r="BO20" s="28"/>
    </row>
    <row r="21" spans="1:67" s="1" customFormat="1" ht="15" customHeight="1">
      <c r="A21" s="8"/>
      <c r="B21" s="382"/>
      <c r="C21" s="383"/>
      <c r="D21" s="383"/>
      <c r="E21" s="383"/>
      <c r="F21" s="384"/>
      <c r="G21" s="274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70"/>
      <c r="AE21" s="221"/>
      <c r="AF21" s="221"/>
      <c r="AG21" s="8"/>
      <c r="AI21" s="222"/>
      <c r="AK21" s="594" t="s">
        <v>44</v>
      </c>
      <c r="AL21" s="595"/>
      <c r="AM21" s="595"/>
      <c r="AN21" s="595"/>
      <c r="AO21" s="595"/>
      <c r="AP21" s="595"/>
      <c r="AQ21" s="596"/>
      <c r="AR21" s="588" t="str">
        <f>IF(SUM(AR7:AX20)=0,"",SUM(AR7:AX20))</f>
        <v/>
      </c>
      <c r="AS21" s="589"/>
      <c r="AT21" s="589"/>
      <c r="AU21" s="589"/>
      <c r="AV21" s="589"/>
      <c r="AW21" s="589"/>
      <c r="AX21" s="590"/>
      <c r="AY21" s="471"/>
      <c r="AZ21" s="466"/>
      <c r="BA21" s="466"/>
      <c r="BB21" s="466"/>
      <c r="BC21" s="466"/>
      <c r="BD21" s="466"/>
      <c r="BE21" s="466"/>
      <c r="BF21" s="466"/>
      <c r="BG21" s="466"/>
      <c r="BH21" s="466"/>
      <c r="BI21" s="466"/>
      <c r="BJ21" s="466"/>
      <c r="BK21" s="472"/>
      <c r="BO21" s="28"/>
    </row>
    <row r="22" spans="1:67" s="1" customFormat="1" ht="15" customHeight="1">
      <c r="A22" s="8"/>
      <c r="B22" s="382"/>
      <c r="C22" s="383"/>
      <c r="D22" s="383"/>
      <c r="E22" s="383"/>
      <c r="F22" s="384"/>
      <c r="G22" s="274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70"/>
      <c r="AE22" s="221"/>
      <c r="AF22" s="221"/>
      <c r="AG22" s="8"/>
      <c r="AI22" s="15"/>
      <c r="AK22" s="568" t="s">
        <v>45</v>
      </c>
      <c r="AL22" s="569"/>
      <c r="AM22" s="569"/>
      <c r="AN22" s="569"/>
      <c r="AO22" s="569"/>
      <c r="AP22" s="569"/>
      <c r="AQ22" s="569"/>
      <c r="AR22" s="585"/>
      <c r="AS22" s="586"/>
      <c r="AT22" s="586"/>
      <c r="AU22" s="586"/>
      <c r="AV22" s="586"/>
      <c r="AW22" s="586"/>
      <c r="AX22" s="587"/>
      <c r="AY22" s="582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4"/>
      <c r="BO22" s="29"/>
    </row>
    <row r="23" spans="1:67" s="1" customFormat="1" ht="15" customHeight="1">
      <c r="A23" s="8"/>
      <c r="B23" s="382"/>
      <c r="C23" s="383"/>
      <c r="D23" s="383"/>
      <c r="E23" s="383"/>
      <c r="F23" s="384"/>
      <c r="G23" s="274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70"/>
      <c r="AE23" s="221"/>
      <c r="AF23" s="221"/>
      <c r="AG23" s="8"/>
      <c r="AI23" s="223"/>
      <c r="AK23" s="570"/>
      <c r="AL23" s="571"/>
      <c r="AM23" s="571"/>
      <c r="AN23" s="571"/>
      <c r="AO23" s="571"/>
      <c r="AP23" s="571"/>
      <c r="AQ23" s="571"/>
      <c r="AR23" s="521"/>
      <c r="AS23" s="522"/>
      <c r="AT23" s="522"/>
      <c r="AU23" s="522"/>
      <c r="AV23" s="522"/>
      <c r="AW23" s="522"/>
      <c r="AX23" s="523"/>
      <c r="AY23" s="527"/>
      <c r="AZ23" s="528"/>
      <c r="BA23" s="528"/>
      <c r="BB23" s="528"/>
      <c r="BC23" s="528"/>
      <c r="BD23" s="528"/>
      <c r="BE23" s="528"/>
      <c r="BF23" s="528"/>
      <c r="BG23" s="528"/>
      <c r="BH23" s="528"/>
      <c r="BI23" s="528"/>
      <c r="BJ23" s="528"/>
      <c r="BK23" s="529"/>
      <c r="BO23" s="29"/>
    </row>
    <row r="24" spans="1:67" s="1" customFormat="1" ht="15" customHeight="1">
      <c r="A24" s="8"/>
      <c r="B24" s="382"/>
      <c r="C24" s="383"/>
      <c r="D24" s="383"/>
      <c r="E24" s="383"/>
      <c r="F24" s="384"/>
      <c r="G24" s="274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70"/>
      <c r="AE24" s="221"/>
      <c r="AF24" s="221"/>
      <c r="AG24" s="8"/>
      <c r="AK24" s="591" t="s">
        <v>46</v>
      </c>
      <c r="AL24" s="592"/>
      <c r="AM24" s="592"/>
      <c r="AN24" s="592"/>
      <c r="AO24" s="592"/>
      <c r="AP24" s="592"/>
      <c r="AQ24" s="593"/>
      <c r="AR24" s="572" t="str">
        <f>IF(SUM(AR21:AX23)=0,"",SUM(AR21:AX23))</f>
        <v/>
      </c>
      <c r="AS24" s="572"/>
      <c r="AT24" s="572"/>
      <c r="AU24" s="572"/>
      <c r="AV24" s="572"/>
      <c r="AW24" s="572"/>
      <c r="AX24" s="572"/>
      <c r="AY24" s="471"/>
      <c r="AZ24" s="466"/>
      <c r="BA24" s="466"/>
      <c r="BB24" s="466"/>
      <c r="BC24" s="466"/>
      <c r="BD24" s="466"/>
      <c r="BE24" s="466"/>
      <c r="BF24" s="466"/>
      <c r="BG24" s="466"/>
      <c r="BH24" s="466"/>
      <c r="BI24" s="466"/>
      <c r="BJ24" s="466"/>
      <c r="BK24" s="472"/>
      <c r="BO24" s="27"/>
    </row>
    <row r="25" spans="1:67" s="1" customFormat="1" ht="15" customHeight="1">
      <c r="A25" s="8"/>
      <c r="B25" s="385"/>
      <c r="C25" s="386"/>
      <c r="D25" s="386"/>
      <c r="E25" s="386"/>
      <c r="F25" s="387"/>
      <c r="G25" s="277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2"/>
      <c r="AE25" s="26"/>
      <c r="AF25" s="26"/>
      <c r="AG25" s="8"/>
      <c r="BO25" s="27"/>
    </row>
    <row r="26" spans="1:67" s="1" customFormat="1" ht="15" customHeight="1">
      <c r="A26" s="8"/>
      <c r="AG26" s="8"/>
      <c r="BG26" s="18"/>
      <c r="BO26" s="27"/>
    </row>
    <row r="27" spans="1:67" s="1" customFormat="1" ht="15" customHeight="1">
      <c r="A27" s="8"/>
      <c r="B27" s="545" t="s">
        <v>47</v>
      </c>
      <c r="C27" s="546"/>
      <c r="D27" s="546"/>
      <c r="E27" s="546"/>
      <c r="F27" s="547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9"/>
      <c r="AE27" s="224"/>
      <c r="AF27" s="224"/>
      <c r="AG27" s="8"/>
      <c r="BG27" s="18"/>
    </row>
    <row r="28" spans="1:67" s="1" customFormat="1" ht="15" customHeight="1">
      <c r="A28" s="8"/>
      <c r="B28" s="548"/>
      <c r="C28" s="549"/>
      <c r="D28" s="549"/>
      <c r="E28" s="549"/>
      <c r="F28" s="55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1"/>
      <c r="AE28" s="224"/>
      <c r="AF28" s="224"/>
      <c r="AG28" s="8"/>
      <c r="BH28" s="18"/>
    </row>
    <row r="29" spans="1:67" s="1" customFormat="1" ht="15" customHeight="1">
      <c r="A29" s="8"/>
      <c r="B29" s="548"/>
      <c r="C29" s="549"/>
      <c r="D29" s="549"/>
      <c r="E29" s="549"/>
      <c r="F29" s="55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1"/>
      <c r="AE29" s="224"/>
      <c r="AF29" s="224"/>
      <c r="AG29" s="8"/>
      <c r="AJ29" s="11" t="s">
        <v>48</v>
      </c>
      <c r="AK29" s="11"/>
      <c r="BG29" s="18"/>
      <c r="BK29" s="16" t="str">
        <f>BK5</f>
        <v>(単位:千円)</v>
      </c>
    </row>
    <row r="30" spans="1:67" s="1" customFormat="1" ht="15" customHeight="1">
      <c r="A30" s="8"/>
      <c r="B30" s="548"/>
      <c r="C30" s="549"/>
      <c r="D30" s="549"/>
      <c r="E30" s="549"/>
      <c r="F30" s="55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1"/>
      <c r="AE30" s="224"/>
      <c r="AF30" s="224"/>
      <c r="AG30" s="8"/>
      <c r="AK30" s="61" t="s">
        <v>40</v>
      </c>
      <c r="AL30" s="62"/>
      <c r="AM30" s="62"/>
      <c r="AN30" s="62"/>
      <c r="AO30" s="62"/>
      <c r="AP30" s="62"/>
      <c r="AQ30" s="65"/>
      <c r="AR30" s="62" t="s">
        <v>41</v>
      </c>
      <c r="AS30" s="62"/>
      <c r="AT30" s="62"/>
      <c r="AU30" s="62"/>
      <c r="AV30" s="62"/>
      <c r="AW30" s="62"/>
      <c r="AX30" s="65"/>
      <c r="AY30" s="62" t="s">
        <v>42</v>
      </c>
      <c r="AZ30" s="62"/>
      <c r="BA30" s="62"/>
      <c r="BB30" s="62"/>
      <c r="BC30" s="62"/>
      <c r="BD30" s="62"/>
      <c r="BE30" s="62"/>
      <c r="BF30" s="62"/>
      <c r="BG30" s="62"/>
      <c r="BH30" s="63"/>
      <c r="BI30" s="63"/>
      <c r="BJ30" s="63"/>
      <c r="BK30" s="64"/>
    </row>
    <row r="31" spans="1:67" s="1" customFormat="1" ht="15" customHeight="1">
      <c r="A31" s="8"/>
      <c r="B31" s="548"/>
      <c r="C31" s="549"/>
      <c r="D31" s="549"/>
      <c r="E31" s="549"/>
      <c r="F31" s="55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1"/>
      <c r="AE31" s="224"/>
      <c r="AF31" s="224"/>
      <c r="AG31" s="8"/>
      <c r="AK31" s="554"/>
      <c r="AL31" s="555"/>
      <c r="AM31" s="555"/>
      <c r="AN31" s="555"/>
      <c r="AO31" s="555"/>
      <c r="AP31" s="555"/>
      <c r="AQ31" s="555"/>
      <c r="AR31" s="556"/>
      <c r="AS31" s="556"/>
      <c r="AT31" s="556"/>
      <c r="AU31" s="556"/>
      <c r="AV31" s="556"/>
      <c r="AW31" s="556"/>
      <c r="AX31" s="556"/>
      <c r="AY31" s="558"/>
      <c r="AZ31" s="555"/>
      <c r="BA31" s="555"/>
      <c r="BB31" s="555"/>
      <c r="BC31" s="555"/>
      <c r="BD31" s="555"/>
      <c r="BE31" s="555"/>
      <c r="BF31" s="555"/>
      <c r="BG31" s="555"/>
      <c r="BH31" s="555"/>
      <c r="BI31" s="555"/>
      <c r="BJ31" s="555"/>
      <c r="BK31" s="559"/>
    </row>
    <row r="32" spans="1:67" s="1" customFormat="1" ht="15" customHeight="1">
      <c r="A32" s="8"/>
      <c r="B32" s="548"/>
      <c r="C32" s="549"/>
      <c r="D32" s="549"/>
      <c r="E32" s="549"/>
      <c r="F32" s="55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1"/>
      <c r="AE32" s="224"/>
      <c r="AF32" s="224"/>
      <c r="AG32" s="8"/>
      <c r="AK32" s="516"/>
      <c r="AL32" s="517"/>
      <c r="AM32" s="517"/>
      <c r="AN32" s="517"/>
      <c r="AO32" s="517"/>
      <c r="AP32" s="517"/>
      <c r="AQ32" s="517"/>
      <c r="AR32" s="557"/>
      <c r="AS32" s="557"/>
      <c r="AT32" s="557"/>
      <c r="AU32" s="557"/>
      <c r="AV32" s="557"/>
      <c r="AW32" s="557"/>
      <c r="AX32" s="557"/>
      <c r="AY32" s="517"/>
      <c r="AZ32" s="517"/>
      <c r="BA32" s="517"/>
      <c r="BB32" s="517"/>
      <c r="BC32" s="517"/>
      <c r="BD32" s="517"/>
      <c r="BE32" s="517"/>
      <c r="BF32" s="517"/>
      <c r="BG32" s="517"/>
      <c r="BH32" s="517"/>
      <c r="BI32" s="517"/>
      <c r="BJ32" s="517"/>
      <c r="BK32" s="560"/>
    </row>
    <row r="33" spans="1:63" s="1" customFormat="1" ht="15" customHeight="1">
      <c r="A33" s="8"/>
      <c r="B33" s="548"/>
      <c r="C33" s="549"/>
      <c r="D33" s="549"/>
      <c r="E33" s="549"/>
      <c r="F33" s="55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1"/>
      <c r="AE33" s="224"/>
      <c r="AF33" s="224"/>
      <c r="AG33" s="8"/>
      <c r="AK33" s="516"/>
      <c r="AL33" s="517"/>
      <c r="AM33" s="517"/>
      <c r="AN33" s="517"/>
      <c r="AO33" s="517"/>
      <c r="AP33" s="517"/>
      <c r="AQ33" s="517"/>
      <c r="AR33" s="557"/>
      <c r="AS33" s="557"/>
      <c r="AT33" s="557"/>
      <c r="AU33" s="557"/>
      <c r="AV33" s="557"/>
      <c r="AW33" s="557"/>
      <c r="AX33" s="557"/>
      <c r="AY33" s="561"/>
      <c r="AZ33" s="517"/>
      <c r="BA33" s="517"/>
      <c r="BB33" s="517"/>
      <c r="BC33" s="517"/>
      <c r="BD33" s="517"/>
      <c r="BE33" s="517"/>
      <c r="BF33" s="517"/>
      <c r="BG33" s="517"/>
      <c r="BH33" s="517"/>
      <c r="BI33" s="517"/>
      <c r="BJ33" s="517"/>
      <c r="BK33" s="560"/>
    </row>
    <row r="34" spans="1:63" s="1" customFormat="1" ht="15" customHeight="1">
      <c r="A34" s="8"/>
      <c r="B34" s="548"/>
      <c r="C34" s="549"/>
      <c r="D34" s="549"/>
      <c r="E34" s="549"/>
      <c r="F34" s="55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1"/>
      <c r="AE34" s="224"/>
      <c r="AF34" s="224"/>
      <c r="AG34" s="8"/>
      <c r="AK34" s="516"/>
      <c r="AL34" s="517"/>
      <c r="AM34" s="517"/>
      <c r="AN34" s="517"/>
      <c r="AO34" s="517"/>
      <c r="AP34" s="517"/>
      <c r="AQ34" s="517"/>
      <c r="AR34" s="557"/>
      <c r="AS34" s="557"/>
      <c r="AT34" s="557"/>
      <c r="AU34" s="557"/>
      <c r="AV34" s="557"/>
      <c r="AW34" s="557"/>
      <c r="AX34" s="557"/>
      <c r="AY34" s="517"/>
      <c r="AZ34" s="517"/>
      <c r="BA34" s="517"/>
      <c r="BB34" s="517"/>
      <c r="BC34" s="517"/>
      <c r="BD34" s="517"/>
      <c r="BE34" s="517"/>
      <c r="BF34" s="517"/>
      <c r="BG34" s="517"/>
      <c r="BH34" s="517"/>
      <c r="BI34" s="517"/>
      <c r="BJ34" s="517"/>
      <c r="BK34" s="560"/>
    </row>
    <row r="35" spans="1:63" s="1" customFormat="1" ht="15" customHeight="1">
      <c r="A35" s="8"/>
      <c r="B35" s="548"/>
      <c r="C35" s="549"/>
      <c r="D35" s="549"/>
      <c r="E35" s="549"/>
      <c r="F35" s="55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1"/>
      <c r="AE35" s="224"/>
      <c r="AF35" s="224"/>
      <c r="AG35" s="8"/>
      <c r="AK35" s="516"/>
      <c r="AL35" s="517"/>
      <c r="AM35" s="517"/>
      <c r="AN35" s="517"/>
      <c r="AO35" s="517"/>
      <c r="AP35" s="517"/>
      <c r="AQ35" s="517"/>
      <c r="AR35" s="518"/>
      <c r="AS35" s="519"/>
      <c r="AT35" s="519"/>
      <c r="AU35" s="519"/>
      <c r="AV35" s="519"/>
      <c r="AW35" s="519"/>
      <c r="AX35" s="520"/>
      <c r="AY35" s="539"/>
      <c r="AZ35" s="540"/>
      <c r="BA35" s="540"/>
      <c r="BB35" s="540"/>
      <c r="BC35" s="540"/>
      <c r="BD35" s="540"/>
      <c r="BE35" s="540"/>
      <c r="BF35" s="540"/>
      <c r="BG35" s="540"/>
      <c r="BH35" s="540"/>
      <c r="BI35" s="540"/>
      <c r="BJ35" s="540"/>
      <c r="BK35" s="541"/>
    </row>
    <row r="36" spans="1:63" s="1" customFormat="1" ht="15" customHeight="1">
      <c r="A36" s="8"/>
      <c r="B36" s="548"/>
      <c r="C36" s="549"/>
      <c r="D36" s="549"/>
      <c r="E36" s="549"/>
      <c r="F36" s="55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1"/>
      <c r="AE36" s="224"/>
      <c r="AF36" s="224"/>
      <c r="AG36" s="8"/>
      <c r="AK36" s="516"/>
      <c r="AL36" s="517"/>
      <c r="AM36" s="517"/>
      <c r="AN36" s="517"/>
      <c r="AO36" s="517"/>
      <c r="AP36" s="517"/>
      <c r="AQ36" s="517"/>
      <c r="AR36" s="521"/>
      <c r="AS36" s="522"/>
      <c r="AT36" s="522"/>
      <c r="AU36" s="522"/>
      <c r="AV36" s="522"/>
      <c r="AW36" s="522"/>
      <c r="AX36" s="523"/>
      <c r="AY36" s="542"/>
      <c r="AZ36" s="543"/>
      <c r="BA36" s="543"/>
      <c r="BB36" s="543"/>
      <c r="BC36" s="543"/>
      <c r="BD36" s="543"/>
      <c r="BE36" s="543"/>
      <c r="BF36" s="543"/>
      <c r="BG36" s="543"/>
      <c r="BH36" s="543"/>
      <c r="BI36" s="543"/>
      <c r="BJ36" s="543"/>
      <c r="BK36" s="544"/>
    </row>
    <row r="37" spans="1:63" s="1" customFormat="1" ht="15" customHeight="1">
      <c r="A37" s="8"/>
      <c r="B37" s="548"/>
      <c r="C37" s="549"/>
      <c r="D37" s="549"/>
      <c r="E37" s="549"/>
      <c r="F37" s="55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1"/>
      <c r="AE37" s="224"/>
      <c r="AF37" s="224"/>
      <c r="AG37" s="8"/>
      <c r="AK37" s="516"/>
      <c r="AL37" s="517"/>
      <c r="AM37" s="517"/>
      <c r="AN37" s="517"/>
      <c r="AO37" s="517"/>
      <c r="AP37" s="517"/>
      <c r="AQ37" s="517"/>
      <c r="AR37" s="518"/>
      <c r="AS37" s="519"/>
      <c r="AT37" s="519"/>
      <c r="AU37" s="519"/>
      <c r="AV37" s="519"/>
      <c r="AW37" s="519"/>
      <c r="AX37" s="520"/>
      <c r="AY37" s="539"/>
      <c r="AZ37" s="540"/>
      <c r="BA37" s="540"/>
      <c r="BB37" s="540"/>
      <c r="BC37" s="540"/>
      <c r="BD37" s="540"/>
      <c r="BE37" s="540"/>
      <c r="BF37" s="540"/>
      <c r="BG37" s="540"/>
      <c r="BH37" s="540"/>
      <c r="BI37" s="540"/>
      <c r="BJ37" s="540"/>
      <c r="BK37" s="541"/>
    </row>
    <row r="38" spans="1:63" s="1" customFormat="1" ht="15" customHeight="1">
      <c r="A38" s="8"/>
      <c r="B38" s="548"/>
      <c r="C38" s="549"/>
      <c r="D38" s="549"/>
      <c r="E38" s="549"/>
      <c r="F38" s="55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1"/>
      <c r="AE38" s="224"/>
      <c r="AF38" s="224"/>
      <c r="AG38" s="8"/>
      <c r="AK38" s="516"/>
      <c r="AL38" s="517"/>
      <c r="AM38" s="517"/>
      <c r="AN38" s="517"/>
      <c r="AO38" s="517"/>
      <c r="AP38" s="517"/>
      <c r="AQ38" s="517"/>
      <c r="AR38" s="521"/>
      <c r="AS38" s="522"/>
      <c r="AT38" s="522"/>
      <c r="AU38" s="522"/>
      <c r="AV38" s="522"/>
      <c r="AW38" s="522"/>
      <c r="AX38" s="523"/>
      <c r="AY38" s="542"/>
      <c r="AZ38" s="543"/>
      <c r="BA38" s="543"/>
      <c r="BB38" s="543"/>
      <c r="BC38" s="543"/>
      <c r="BD38" s="543"/>
      <c r="BE38" s="543"/>
      <c r="BF38" s="543"/>
      <c r="BG38" s="543"/>
      <c r="BH38" s="543"/>
      <c r="BI38" s="543"/>
      <c r="BJ38" s="543"/>
      <c r="BK38" s="544"/>
    </row>
    <row r="39" spans="1:63" s="1" customFormat="1" ht="15" customHeight="1">
      <c r="A39" s="8"/>
      <c r="B39" s="548"/>
      <c r="C39" s="549"/>
      <c r="D39" s="549"/>
      <c r="E39" s="549"/>
      <c r="F39" s="55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1"/>
      <c r="AE39" s="224"/>
      <c r="AF39" s="224"/>
      <c r="AG39" s="8"/>
      <c r="AJ39" s="223"/>
      <c r="AK39" s="516"/>
      <c r="AL39" s="517"/>
      <c r="AM39" s="517"/>
      <c r="AN39" s="517"/>
      <c r="AO39" s="517"/>
      <c r="AP39" s="517"/>
      <c r="AQ39" s="517"/>
      <c r="AR39" s="518"/>
      <c r="AS39" s="519"/>
      <c r="AT39" s="519"/>
      <c r="AU39" s="519"/>
      <c r="AV39" s="519"/>
      <c r="AW39" s="519"/>
      <c r="AX39" s="520"/>
      <c r="AY39" s="524"/>
      <c r="AZ39" s="525"/>
      <c r="BA39" s="525"/>
      <c r="BB39" s="525"/>
      <c r="BC39" s="525"/>
      <c r="BD39" s="525"/>
      <c r="BE39" s="525"/>
      <c r="BF39" s="525"/>
      <c r="BG39" s="525"/>
      <c r="BH39" s="525"/>
      <c r="BI39" s="525"/>
      <c r="BJ39" s="525"/>
      <c r="BK39" s="526"/>
    </row>
    <row r="40" spans="1:63" s="1" customFormat="1" ht="15" customHeight="1">
      <c r="A40" s="8"/>
      <c r="B40" s="548"/>
      <c r="C40" s="549"/>
      <c r="D40" s="549"/>
      <c r="E40" s="549"/>
      <c r="F40" s="55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1"/>
      <c r="AE40" s="224"/>
      <c r="AF40" s="224"/>
      <c r="AG40" s="8"/>
      <c r="AJ40" s="223"/>
      <c r="AK40" s="516"/>
      <c r="AL40" s="517"/>
      <c r="AM40" s="517"/>
      <c r="AN40" s="517"/>
      <c r="AO40" s="517"/>
      <c r="AP40" s="517"/>
      <c r="AQ40" s="517"/>
      <c r="AR40" s="521"/>
      <c r="AS40" s="522"/>
      <c r="AT40" s="522"/>
      <c r="AU40" s="522"/>
      <c r="AV40" s="522"/>
      <c r="AW40" s="522"/>
      <c r="AX40" s="523"/>
      <c r="AY40" s="527"/>
      <c r="AZ40" s="528"/>
      <c r="BA40" s="528"/>
      <c r="BB40" s="528"/>
      <c r="BC40" s="528"/>
      <c r="BD40" s="528"/>
      <c r="BE40" s="528"/>
      <c r="BF40" s="528"/>
      <c r="BG40" s="528"/>
      <c r="BH40" s="528"/>
      <c r="BI40" s="528"/>
      <c r="BJ40" s="528"/>
      <c r="BK40" s="529"/>
    </row>
    <row r="41" spans="1:63" s="1" customFormat="1" ht="15" customHeight="1">
      <c r="A41" s="8"/>
      <c r="B41" s="548"/>
      <c r="C41" s="549"/>
      <c r="D41" s="549"/>
      <c r="E41" s="549"/>
      <c r="F41" s="55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1"/>
      <c r="AE41" s="224"/>
      <c r="AF41" s="224"/>
      <c r="AG41" s="8"/>
      <c r="AJ41" s="223"/>
      <c r="AK41" s="516"/>
      <c r="AL41" s="517"/>
      <c r="AM41" s="517"/>
      <c r="AN41" s="517"/>
      <c r="AO41" s="517"/>
      <c r="AP41" s="517"/>
      <c r="AQ41" s="517"/>
      <c r="AR41" s="518"/>
      <c r="AS41" s="519"/>
      <c r="AT41" s="519"/>
      <c r="AU41" s="519"/>
      <c r="AV41" s="519"/>
      <c r="AW41" s="519"/>
      <c r="AX41" s="520"/>
      <c r="AY41" s="524"/>
      <c r="AZ41" s="525"/>
      <c r="BA41" s="525"/>
      <c r="BB41" s="525"/>
      <c r="BC41" s="525"/>
      <c r="BD41" s="525"/>
      <c r="BE41" s="525"/>
      <c r="BF41" s="525"/>
      <c r="BG41" s="525"/>
      <c r="BH41" s="525"/>
      <c r="BI41" s="525"/>
      <c r="BJ41" s="525"/>
      <c r="BK41" s="526"/>
    </row>
    <row r="42" spans="1:63" s="1" customFormat="1" ht="15" customHeight="1">
      <c r="A42" s="8"/>
      <c r="B42" s="548"/>
      <c r="C42" s="549"/>
      <c r="D42" s="549"/>
      <c r="E42" s="549"/>
      <c r="F42" s="55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1"/>
      <c r="AE42" s="224"/>
      <c r="AF42" s="224"/>
      <c r="AG42" s="8"/>
      <c r="AJ42" s="223"/>
      <c r="AK42" s="516"/>
      <c r="AL42" s="517"/>
      <c r="AM42" s="517"/>
      <c r="AN42" s="517"/>
      <c r="AO42" s="517"/>
      <c r="AP42" s="517"/>
      <c r="AQ42" s="517"/>
      <c r="AR42" s="521"/>
      <c r="AS42" s="522"/>
      <c r="AT42" s="522"/>
      <c r="AU42" s="522"/>
      <c r="AV42" s="522"/>
      <c r="AW42" s="522"/>
      <c r="AX42" s="523"/>
      <c r="AY42" s="527"/>
      <c r="AZ42" s="528"/>
      <c r="BA42" s="528"/>
      <c r="BB42" s="528"/>
      <c r="BC42" s="528"/>
      <c r="BD42" s="528"/>
      <c r="BE42" s="528"/>
      <c r="BF42" s="528"/>
      <c r="BG42" s="528"/>
      <c r="BH42" s="528"/>
      <c r="BI42" s="528"/>
      <c r="BJ42" s="528"/>
      <c r="BK42" s="529"/>
    </row>
    <row r="43" spans="1:63" s="1" customFormat="1" ht="15" customHeight="1">
      <c r="A43" s="8"/>
      <c r="B43" s="548"/>
      <c r="C43" s="549"/>
      <c r="D43" s="549"/>
      <c r="E43" s="549"/>
      <c r="F43" s="55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1"/>
      <c r="AE43" s="224"/>
      <c r="AF43" s="224"/>
      <c r="AG43" s="8"/>
      <c r="AJ43" s="223"/>
      <c r="AK43" s="516"/>
      <c r="AL43" s="517"/>
      <c r="AM43" s="517"/>
      <c r="AN43" s="517"/>
      <c r="AO43" s="517"/>
      <c r="AP43" s="517"/>
      <c r="AQ43" s="517"/>
      <c r="AR43" s="518"/>
      <c r="AS43" s="519"/>
      <c r="AT43" s="519"/>
      <c r="AU43" s="519"/>
      <c r="AV43" s="519"/>
      <c r="AW43" s="519"/>
      <c r="AX43" s="520"/>
      <c r="AY43" s="524"/>
      <c r="AZ43" s="525"/>
      <c r="BA43" s="525"/>
      <c r="BB43" s="525"/>
      <c r="BC43" s="525"/>
      <c r="BD43" s="525"/>
      <c r="BE43" s="525"/>
      <c r="BF43" s="525"/>
      <c r="BG43" s="525"/>
      <c r="BH43" s="525"/>
      <c r="BI43" s="525"/>
      <c r="BJ43" s="525"/>
      <c r="BK43" s="526"/>
    </row>
    <row r="44" spans="1:63" s="1" customFormat="1" ht="15" customHeight="1">
      <c r="A44" s="8"/>
      <c r="B44" s="548"/>
      <c r="C44" s="549"/>
      <c r="D44" s="549"/>
      <c r="E44" s="549"/>
      <c r="F44" s="55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1"/>
      <c r="AE44" s="224"/>
      <c r="AF44" s="224"/>
      <c r="AG44" s="8"/>
      <c r="AK44" s="516"/>
      <c r="AL44" s="517"/>
      <c r="AM44" s="517"/>
      <c r="AN44" s="517"/>
      <c r="AO44" s="517"/>
      <c r="AP44" s="517"/>
      <c r="AQ44" s="517"/>
      <c r="AR44" s="521"/>
      <c r="AS44" s="522"/>
      <c r="AT44" s="522"/>
      <c r="AU44" s="522"/>
      <c r="AV44" s="522"/>
      <c r="AW44" s="522"/>
      <c r="AX44" s="523"/>
      <c r="AY44" s="527"/>
      <c r="AZ44" s="528"/>
      <c r="BA44" s="528"/>
      <c r="BB44" s="528"/>
      <c r="BC44" s="528"/>
      <c r="BD44" s="528"/>
      <c r="BE44" s="528"/>
      <c r="BF44" s="528"/>
      <c r="BG44" s="528"/>
      <c r="BH44" s="528"/>
      <c r="BI44" s="528"/>
      <c r="BJ44" s="528"/>
      <c r="BK44" s="529"/>
    </row>
    <row r="45" spans="1:63" s="1" customFormat="1" ht="15" customHeight="1">
      <c r="A45" s="8"/>
      <c r="B45" s="548"/>
      <c r="C45" s="549"/>
      <c r="D45" s="549"/>
      <c r="E45" s="549"/>
      <c r="F45" s="55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1"/>
      <c r="AE45" s="224"/>
      <c r="AF45" s="224"/>
      <c r="AG45" s="8"/>
      <c r="AK45" s="516"/>
      <c r="AL45" s="517"/>
      <c r="AM45" s="517"/>
      <c r="AN45" s="517"/>
      <c r="AO45" s="517"/>
      <c r="AP45" s="517"/>
      <c r="AQ45" s="517"/>
      <c r="AR45" s="518"/>
      <c r="AS45" s="519"/>
      <c r="AT45" s="519"/>
      <c r="AU45" s="519"/>
      <c r="AV45" s="519"/>
      <c r="AW45" s="519"/>
      <c r="AX45" s="520"/>
      <c r="AY45" s="524"/>
      <c r="AZ45" s="525"/>
      <c r="BA45" s="525"/>
      <c r="BB45" s="525"/>
      <c r="BC45" s="525"/>
      <c r="BD45" s="525"/>
      <c r="BE45" s="525"/>
      <c r="BF45" s="525"/>
      <c r="BG45" s="525"/>
      <c r="BH45" s="525"/>
      <c r="BI45" s="525"/>
      <c r="BJ45" s="525"/>
      <c r="BK45" s="526"/>
    </row>
    <row r="46" spans="1:63" s="1" customFormat="1" ht="15" customHeight="1">
      <c r="A46" s="8"/>
      <c r="B46" s="548"/>
      <c r="C46" s="549"/>
      <c r="D46" s="549"/>
      <c r="E46" s="549"/>
      <c r="F46" s="55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1"/>
      <c r="AE46" s="224"/>
      <c r="AF46" s="224"/>
      <c r="AG46" s="8"/>
      <c r="AK46" s="516"/>
      <c r="AL46" s="517"/>
      <c r="AM46" s="517"/>
      <c r="AN46" s="517"/>
      <c r="AO46" s="517"/>
      <c r="AP46" s="517"/>
      <c r="AQ46" s="517"/>
      <c r="AR46" s="521"/>
      <c r="AS46" s="522"/>
      <c r="AT46" s="522"/>
      <c r="AU46" s="522"/>
      <c r="AV46" s="522"/>
      <c r="AW46" s="522"/>
      <c r="AX46" s="523"/>
      <c r="AY46" s="527"/>
      <c r="AZ46" s="528"/>
      <c r="BA46" s="528"/>
      <c r="BB46" s="528"/>
      <c r="BC46" s="528"/>
      <c r="BD46" s="528"/>
      <c r="BE46" s="528"/>
      <c r="BF46" s="528"/>
      <c r="BG46" s="528"/>
      <c r="BH46" s="528"/>
      <c r="BI46" s="528"/>
      <c r="BJ46" s="528"/>
      <c r="BK46" s="529"/>
    </row>
    <row r="47" spans="1:63" s="1" customFormat="1" ht="15" customHeight="1">
      <c r="A47" s="8"/>
      <c r="B47" s="548"/>
      <c r="C47" s="549"/>
      <c r="D47" s="549"/>
      <c r="E47" s="549"/>
      <c r="F47" s="55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1"/>
      <c r="AE47" s="224"/>
      <c r="AF47" s="224"/>
      <c r="AG47" s="8"/>
      <c r="AK47" s="516"/>
      <c r="AL47" s="517"/>
      <c r="AM47" s="517"/>
      <c r="AN47" s="517"/>
      <c r="AO47" s="517"/>
      <c r="AP47" s="517"/>
      <c r="AQ47" s="517"/>
      <c r="AR47" s="518"/>
      <c r="AS47" s="519"/>
      <c r="AT47" s="519"/>
      <c r="AU47" s="519"/>
      <c r="AV47" s="519"/>
      <c r="AW47" s="519"/>
      <c r="AX47" s="520"/>
      <c r="AY47" s="524"/>
      <c r="AZ47" s="525"/>
      <c r="BA47" s="525"/>
      <c r="BB47" s="525"/>
      <c r="BC47" s="525"/>
      <c r="BD47" s="525"/>
      <c r="BE47" s="525"/>
      <c r="BF47" s="525"/>
      <c r="BG47" s="525"/>
      <c r="BH47" s="525"/>
      <c r="BI47" s="525"/>
      <c r="BJ47" s="525"/>
      <c r="BK47" s="526"/>
    </row>
    <row r="48" spans="1:63" s="1" customFormat="1" ht="15" customHeight="1">
      <c r="A48" s="8"/>
      <c r="B48" s="548"/>
      <c r="C48" s="549"/>
      <c r="D48" s="549"/>
      <c r="E48" s="549"/>
      <c r="F48" s="55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1"/>
      <c r="AE48" s="224"/>
      <c r="AF48" s="224"/>
      <c r="AG48" s="8"/>
      <c r="AK48" s="516"/>
      <c r="AL48" s="517"/>
      <c r="AM48" s="517"/>
      <c r="AN48" s="517"/>
      <c r="AO48" s="517"/>
      <c r="AP48" s="517"/>
      <c r="AQ48" s="517"/>
      <c r="AR48" s="533"/>
      <c r="AS48" s="534"/>
      <c r="AT48" s="534"/>
      <c r="AU48" s="534"/>
      <c r="AV48" s="534"/>
      <c r="AW48" s="534"/>
      <c r="AX48" s="535"/>
      <c r="AY48" s="536"/>
      <c r="AZ48" s="537"/>
      <c r="BA48" s="537"/>
      <c r="BB48" s="537"/>
      <c r="BC48" s="537"/>
      <c r="BD48" s="537"/>
      <c r="BE48" s="537"/>
      <c r="BF48" s="537"/>
      <c r="BG48" s="537"/>
      <c r="BH48" s="537"/>
      <c r="BI48" s="537"/>
      <c r="BJ48" s="537"/>
      <c r="BK48" s="538"/>
    </row>
    <row r="49" spans="1:63" s="1" customFormat="1" ht="15" customHeight="1">
      <c r="A49" s="8"/>
      <c r="B49" s="551"/>
      <c r="C49" s="552"/>
      <c r="D49" s="552"/>
      <c r="E49" s="552"/>
      <c r="F49" s="55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3"/>
      <c r="AE49" s="224"/>
      <c r="AF49" s="224"/>
      <c r="AG49" s="8"/>
      <c r="AK49" s="565" t="s">
        <v>46</v>
      </c>
      <c r="AL49" s="566"/>
      <c r="AM49" s="566"/>
      <c r="AN49" s="566"/>
      <c r="AO49" s="566"/>
      <c r="AP49" s="566"/>
      <c r="AQ49" s="567"/>
      <c r="AR49" s="530" t="str">
        <f>IF(SUM(AR31:AX48)=0,"",SUM(AR31:AX48))</f>
        <v/>
      </c>
      <c r="AS49" s="531"/>
      <c r="AT49" s="531"/>
      <c r="AU49" s="531"/>
      <c r="AV49" s="531"/>
      <c r="AW49" s="531"/>
      <c r="AX49" s="532"/>
      <c r="AY49" s="562"/>
      <c r="AZ49" s="563"/>
      <c r="BA49" s="563"/>
      <c r="BB49" s="563"/>
      <c r="BC49" s="563"/>
      <c r="BD49" s="563"/>
      <c r="BE49" s="563"/>
      <c r="BF49" s="563"/>
      <c r="BG49" s="563"/>
      <c r="BH49" s="563"/>
      <c r="BI49" s="563"/>
      <c r="BJ49" s="563"/>
      <c r="BK49" s="564"/>
    </row>
    <row r="50" spans="1:63" s="1" customFormat="1" ht="1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K50" s="66"/>
      <c r="AL50" s="66"/>
      <c r="AM50" s="66"/>
      <c r="AN50" s="66"/>
      <c r="AO50" s="66"/>
      <c r="AP50" s="66"/>
      <c r="AQ50" s="66"/>
      <c r="AR50" s="67"/>
      <c r="AS50" s="67"/>
      <c r="AT50" s="67"/>
      <c r="AU50" s="67"/>
      <c r="AV50" s="67"/>
      <c r="AW50" s="67"/>
      <c r="AX50" s="67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</row>
    <row r="51" spans="1:63" s="1" customFormat="1" ht="1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BG51" s="18"/>
    </row>
    <row r="52" spans="1:63" s="1" customFormat="1" ht="1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BG52" s="18"/>
    </row>
    <row r="53" spans="1:63" s="1" customFormat="1" ht="1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BG53" s="18"/>
    </row>
    <row r="54" spans="1:63" s="1" customFormat="1" ht="1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BG54" s="18"/>
    </row>
    <row r="55" spans="1:63" s="1" customFormat="1" ht="1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BG55" s="18"/>
    </row>
  </sheetData>
  <sheetProtection sheet="1" formatCells="0"/>
  <mergeCells count="63">
    <mergeCell ref="B4:F12"/>
    <mergeCell ref="AY24:BK24"/>
    <mergeCell ref="AY22:BK23"/>
    <mergeCell ref="AR22:AX23"/>
    <mergeCell ref="AY21:BK21"/>
    <mergeCell ref="AR21:AX21"/>
    <mergeCell ref="AK24:AQ24"/>
    <mergeCell ref="AK21:AQ21"/>
    <mergeCell ref="AK7:AQ8"/>
    <mergeCell ref="AR7:AX8"/>
    <mergeCell ref="AY7:BK8"/>
    <mergeCell ref="AK9:AQ10"/>
    <mergeCell ref="AR9:AX10"/>
    <mergeCell ref="AY9:BK10"/>
    <mergeCell ref="AK11:AQ12"/>
    <mergeCell ref="AR11:AX12"/>
    <mergeCell ref="AY11:BK12"/>
    <mergeCell ref="AK13:AQ14"/>
    <mergeCell ref="AR13:AX14"/>
    <mergeCell ref="AY13:BK14"/>
    <mergeCell ref="B14:F25"/>
    <mergeCell ref="AK15:AQ16"/>
    <mergeCell ref="AR15:AX16"/>
    <mergeCell ref="AY15:BK16"/>
    <mergeCell ref="AK17:AQ18"/>
    <mergeCell ref="AR17:AX18"/>
    <mergeCell ref="AY17:BK18"/>
    <mergeCell ref="AK19:AQ20"/>
    <mergeCell ref="AR19:AX20"/>
    <mergeCell ref="AY19:BK20"/>
    <mergeCell ref="AK22:AQ23"/>
    <mergeCell ref="AR24:AX24"/>
    <mergeCell ref="B27:F49"/>
    <mergeCell ref="AK31:AQ32"/>
    <mergeCell ref="AR31:AX32"/>
    <mergeCell ref="AY31:BK32"/>
    <mergeCell ref="AK33:AQ34"/>
    <mergeCell ref="AR33:AX34"/>
    <mergeCell ref="AY33:BK34"/>
    <mergeCell ref="AK35:AQ36"/>
    <mergeCell ref="AY49:BK49"/>
    <mergeCell ref="AK49:AQ49"/>
    <mergeCell ref="AK39:AQ40"/>
    <mergeCell ref="AR39:AX40"/>
    <mergeCell ref="AY39:BK40"/>
    <mergeCell ref="AR35:AX36"/>
    <mergeCell ref="AY35:BK36"/>
    <mergeCell ref="AK37:AQ38"/>
    <mergeCell ref="AR37:AX38"/>
    <mergeCell ref="AY37:BK38"/>
    <mergeCell ref="AK41:AQ42"/>
    <mergeCell ref="AR41:AX42"/>
    <mergeCell ref="AY41:BK42"/>
    <mergeCell ref="AK43:AQ44"/>
    <mergeCell ref="AR43:AX44"/>
    <mergeCell ref="AY43:BK44"/>
    <mergeCell ref="AR49:AX49"/>
    <mergeCell ref="AK45:AQ46"/>
    <mergeCell ref="AR45:AX46"/>
    <mergeCell ref="AY45:BK46"/>
    <mergeCell ref="AK47:AQ48"/>
    <mergeCell ref="AR47:AX48"/>
    <mergeCell ref="AY47:BK48"/>
  </mergeCells>
  <phoneticPr fontId="10"/>
  <pageMargins left="0" right="0" top="0" bottom="0" header="0" footer="0"/>
  <pageSetup paperSize="8" scale="99" fitToHeight="0" pageOrder="overThenDown" orientation="landscape" r:id="rId1"/>
  <headerFooter scaleWithDoc="0" alignWithMargins="0">
    <oddFooter xml:space="preserve">&amp;R&amp;P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R54"/>
  <sheetViews>
    <sheetView showGridLines="0" view="pageBreakPreview" zoomScale="70" zoomScaleNormal="70" zoomScaleSheetLayoutView="70" zoomScalePageLayoutView="70" workbookViewId="0"/>
  </sheetViews>
  <sheetFormatPr defaultColWidth="2.875" defaultRowHeight="15" customHeight="1"/>
  <cols>
    <col min="1" max="10" width="2.875" style="31"/>
    <col min="11" max="11" width="3.125" style="31" bestFit="1" customWidth="1"/>
    <col min="12" max="31" width="2.875" style="31"/>
    <col min="32" max="32" width="2.875" style="31" customWidth="1"/>
    <col min="33" max="33" width="2.875" style="31"/>
    <col min="34" max="36" width="2.875" style="31" customWidth="1"/>
    <col min="37" max="37" width="19.5" style="31" customWidth="1"/>
    <col min="38" max="42" width="12.625" style="31" customWidth="1"/>
    <col min="43" max="16384" width="2.875" style="31"/>
  </cols>
  <sheetData>
    <row r="1" spans="1:44" s="1" customFormat="1" ht="1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44" s="1" customFormat="1" ht="15" customHeight="1">
      <c r="A2" s="8"/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44" ht="15" customHeight="1">
      <c r="A3" s="32" t="s">
        <v>49</v>
      </c>
      <c r="AR3" s="1"/>
    </row>
    <row r="5" spans="1:44" ht="15" customHeight="1">
      <c r="A5" s="33" t="s">
        <v>50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4" t="str">
        <f>'2.市場ニーズ∼返済計画'!BK5</f>
        <v>(単位:千円)</v>
      </c>
      <c r="AF5" s="34"/>
      <c r="AG5" s="34"/>
      <c r="AH5" s="34"/>
      <c r="AI5" s="33" t="s">
        <v>51</v>
      </c>
      <c r="AJ5" s="33"/>
      <c r="AK5" s="33"/>
      <c r="AL5" s="33"/>
      <c r="AM5" s="33"/>
      <c r="AN5" s="33"/>
      <c r="AO5" s="33"/>
      <c r="AP5" s="34" t="str">
        <f>AE5</f>
        <v>(単位:千円)</v>
      </c>
    </row>
    <row r="6" spans="1:44" ht="15" customHeight="1">
      <c r="A6" s="33"/>
      <c r="B6" s="69"/>
      <c r="C6" s="70"/>
      <c r="D6" s="70"/>
      <c r="E6" s="70"/>
      <c r="F6" s="70"/>
      <c r="G6" s="71"/>
      <c r="H6" s="71"/>
      <c r="I6" s="81" t="s">
        <v>52</v>
      </c>
      <c r="J6" s="72"/>
      <c r="K6" s="72"/>
      <c r="L6" s="72"/>
      <c r="M6" s="82"/>
      <c r="N6" s="72" t="s">
        <v>53</v>
      </c>
      <c r="O6" s="72"/>
      <c r="P6" s="72"/>
      <c r="Q6" s="72"/>
      <c r="R6" s="72"/>
      <c r="S6" s="85"/>
      <c r="T6" s="85"/>
      <c r="U6" s="85"/>
      <c r="V6" s="86"/>
      <c r="W6" s="633" t="s">
        <v>54</v>
      </c>
      <c r="X6" s="634"/>
      <c r="Y6" s="634"/>
      <c r="Z6" s="634"/>
      <c r="AA6" s="634"/>
      <c r="AB6" s="634"/>
      <c r="AC6" s="634"/>
      <c r="AD6" s="634"/>
      <c r="AE6" s="635"/>
      <c r="AF6" s="225"/>
      <c r="AG6" s="225"/>
      <c r="AH6" s="226"/>
      <c r="AI6" s="33"/>
      <c r="AJ6" s="108"/>
      <c r="AK6" s="109"/>
      <c r="AL6" s="110" t="s">
        <v>52</v>
      </c>
      <c r="AM6" s="111" t="s">
        <v>53</v>
      </c>
      <c r="AN6" s="111"/>
      <c r="AO6" s="118" t="s">
        <v>54</v>
      </c>
      <c r="AP6" s="112"/>
    </row>
    <row r="7" spans="1:44" ht="15" customHeight="1">
      <c r="A7" s="33"/>
      <c r="B7" s="77"/>
      <c r="C7" s="78"/>
      <c r="D7" s="78"/>
      <c r="E7" s="78"/>
      <c r="F7" s="78"/>
      <c r="G7" s="79"/>
      <c r="H7" s="79"/>
      <c r="I7" s="83"/>
      <c r="J7" s="78"/>
      <c r="K7" s="78"/>
      <c r="L7" s="78"/>
      <c r="M7" s="84"/>
      <c r="N7" s="78"/>
      <c r="O7" s="78"/>
      <c r="P7" s="78"/>
      <c r="Q7" s="78"/>
      <c r="R7" s="79"/>
      <c r="S7" s="636" t="s">
        <v>55</v>
      </c>
      <c r="T7" s="637"/>
      <c r="U7" s="637"/>
      <c r="V7" s="638"/>
      <c r="W7" s="83"/>
      <c r="X7" s="78"/>
      <c r="Y7" s="78"/>
      <c r="Z7" s="78"/>
      <c r="AA7" s="79"/>
      <c r="AB7" s="639" t="str">
        <f>S7</f>
        <v>対前年比</v>
      </c>
      <c r="AC7" s="640"/>
      <c r="AD7" s="640"/>
      <c r="AE7" s="641"/>
      <c r="AF7" s="225"/>
      <c r="AG7" s="225"/>
      <c r="AH7" s="226"/>
      <c r="AI7" s="33"/>
      <c r="AJ7" s="113"/>
      <c r="AK7" s="114"/>
      <c r="AL7" s="115"/>
      <c r="AM7" s="115"/>
      <c r="AN7" s="99" t="s">
        <v>56</v>
      </c>
      <c r="AO7" s="119"/>
      <c r="AP7" s="117" t="str">
        <f>AN7</f>
        <v>対前年比</v>
      </c>
    </row>
    <row r="8" spans="1:44" ht="15" customHeight="1">
      <c r="B8" s="76"/>
      <c r="C8" s="650"/>
      <c r="D8" s="651"/>
      <c r="E8" s="651"/>
      <c r="F8" s="651"/>
      <c r="G8" s="651"/>
      <c r="H8" s="651"/>
      <c r="I8" s="600"/>
      <c r="J8" s="601"/>
      <c r="K8" s="601"/>
      <c r="L8" s="601"/>
      <c r="M8" s="602"/>
      <c r="N8" s="601"/>
      <c r="O8" s="601"/>
      <c r="P8" s="601"/>
      <c r="Q8" s="601"/>
      <c r="R8" s="601"/>
      <c r="S8" s="624" t="str">
        <f t="shared" ref="S8:S13" si="0">IF(OR(N8="",I8=""),"",N8-I8)</f>
        <v/>
      </c>
      <c r="T8" s="625"/>
      <c r="U8" s="625"/>
      <c r="V8" s="626"/>
      <c r="W8" s="600"/>
      <c r="X8" s="601"/>
      <c r="Y8" s="601"/>
      <c r="Z8" s="601"/>
      <c r="AA8" s="601"/>
      <c r="AB8" s="624" t="str">
        <f t="shared" ref="AB8:AB13" si="1">IF(OR(W8="",N8=""),"",W8-N8)</f>
        <v/>
      </c>
      <c r="AC8" s="625"/>
      <c r="AD8" s="625"/>
      <c r="AE8" s="632"/>
      <c r="AF8" s="227"/>
      <c r="AG8" s="227"/>
      <c r="AH8" s="228"/>
      <c r="AJ8" s="104"/>
      <c r="AK8" s="234" t="s">
        <v>121</v>
      </c>
      <c r="AL8" s="177"/>
      <c r="AM8" s="177"/>
      <c r="AN8" s="190" t="str">
        <f>IF(OR(AM8="",AL8=""),"",AM8-AL8)</f>
        <v/>
      </c>
      <c r="AO8" s="177"/>
      <c r="AP8" s="190" t="str">
        <f>IF(OR(AO8="",AM8=""),"",AO8-AM8)</f>
        <v/>
      </c>
    </row>
    <row r="9" spans="1:44" ht="15" customHeight="1">
      <c r="B9" s="73"/>
      <c r="C9" s="645"/>
      <c r="D9" s="646"/>
      <c r="E9" s="646"/>
      <c r="F9" s="646"/>
      <c r="G9" s="646"/>
      <c r="H9" s="647"/>
      <c r="I9" s="600"/>
      <c r="J9" s="601"/>
      <c r="K9" s="601"/>
      <c r="L9" s="601"/>
      <c r="M9" s="602"/>
      <c r="N9" s="600"/>
      <c r="O9" s="601"/>
      <c r="P9" s="601"/>
      <c r="Q9" s="601"/>
      <c r="R9" s="602"/>
      <c r="S9" s="624" t="str">
        <f t="shared" si="0"/>
        <v/>
      </c>
      <c r="T9" s="625"/>
      <c r="U9" s="625"/>
      <c r="V9" s="626"/>
      <c r="W9" s="600"/>
      <c r="X9" s="601"/>
      <c r="Y9" s="601"/>
      <c r="Z9" s="601"/>
      <c r="AA9" s="602"/>
      <c r="AB9" s="624" t="str">
        <f t="shared" si="1"/>
        <v/>
      </c>
      <c r="AC9" s="625"/>
      <c r="AD9" s="625"/>
      <c r="AE9" s="632"/>
      <c r="AF9" s="227"/>
      <c r="AG9" s="227"/>
      <c r="AH9" s="228"/>
      <c r="AJ9" s="74"/>
      <c r="AK9" s="284"/>
      <c r="AL9" s="178"/>
      <c r="AM9" s="178"/>
      <c r="AN9" s="191" t="str">
        <f t="shared" ref="AN9:AN27" si="2">IF(OR(AM9="",AL9=""),"",AM9-AL9)</f>
        <v/>
      </c>
      <c r="AO9" s="178"/>
      <c r="AP9" s="191" t="str">
        <f t="shared" ref="AP9:AP27" si="3">IF(OR(AO9="",AM9=""),"",AO9-AM9)</f>
        <v/>
      </c>
    </row>
    <row r="10" spans="1:44" ht="15" customHeight="1">
      <c r="B10" s="73"/>
      <c r="C10" s="645"/>
      <c r="D10" s="646"/>
      <c r="E10" s="646"/>
      <c r="F10" s="646"/>
      <c r="G10" s="646"/>
      <c r="H10" s="647"/>
      <c r="I10" s="600"/>
      <c r="J10" s="601"/>
      <c r="K10" s="601"/>
      <c r="L10" s="601"/>
      <c r="M10" s="602"/>
      <c r="N10" s="600"/>
      <c r="O10" s="601"/>
      <c r="P10" s="601"/>
      <c r="Q10" s="601"/>
      <c r="R10" s="602"/>
      <c r="S10" s="624" t="str">
        <f t="shared" si="0"/>
        <v/>
      </c>
      <c r="T10" s="625"/>
      <c r="U10" s="625"/>
      <c r="V10" s="626"/>
      <c r="W10" s="600"/>
      <c r="X10" s="601"/>
      <c r="Y10" s="601"/>
      <c r="Z10" s="601"/>
      <c r="AA10" s="602"/>
      <c r="AB10" s="624" t="str">
        <f t="shared" si="1"/>
        <v/>
      </c>
      <c r="AC10" s="625"/>
      <c r="AD10" s="625"/>
      <c r="AE10" s="632"/>
      <c r="AF10" s="227"/>
      <c r="AG10" s="227"/>
      <c r="AH10" s="228"/>
      <c r="AJ10" s="74"/>
      <c r="AK10" s="284"/>
      <c r="AL10" s="178"/>
      <c r="AM10" s="178"/>
      <c r="AN10" s="191" t="str">
        <f t="shared" si="2"/>
        <v/>
      </c>
      <c r="AO10" s="178"/>
      <c r="AP10" s="191" t="str">
        <f t="shared" si="3"/>
        <v/>
      </c>
    </row>
    <row r="11" spans="1:44" ht="15" customHeight="1">
      <c r="B11" s="73"/>
      <c r="C11" s="645"/>
      <c r="D11" s="646"/>
      <c r="E11" s="646"/>
      <c r="F11" s="646"/>
      <c r="G11" s="646"/>
      <c r="H11" s="647"/>
      <c r="I11" s="600"/>
      <c r="J11" s="601"/>
      <c r="K11" s="601"/>
      <c r="L11" s="601"/>
      <c r="M11" s="602"/>
      <c r="N11" s="600"/>
      <c r="O11" s="601"/>
      <c r="P11" s="601"/>
      <c r="Q11" s="601"/>
      <c r="R11" s="602"/>
      <c r="S11" s="624" t="str">
        <f t="shared" si="0"/>
        <v/>
      </c>
      <c r="T11" s="625"/>
      <c r="U11" s="625"/>
      <c r="V11" s="626"/>
      <c r="W11" s="600"/>
      <c r="X11" s="601"/>
      <c r="Y11" s="601"/>
      <c r="Z11" s="601"/>
      <c r="AA11" s="602"/>
      <c r="AB11" s="624" t="str">
        <f t="shared" si="1"/>
        <v/>
      </c>
      <c r="AC11" s="625"/>
      <c r="AD11" s="625"/>
      <c r="AE11" s="632"/>
      <c r="AF11" s="227"/>
      <c r="AG11" s="227"/>
      <c r="AH11" s="228"/>
      <c r="AJ11" s="74"/>
      <c r="AK11" s="284"/>
      <c r="AL11" s="178"/>
      <c r="AM11" s="178"/>
      <c r="AN11" s="191" t="str">
        <f t="shared" si="2"/>
        <v/>
      </c>
      <c r="AO11" s="178"/>
      <c r="AP11" s="191" t="str">
        <f t="shared" si="3"/>
        <v/>
      </c>
    </row>
    <row r="12" spans="1:44" ht="15" customHeight="1">
      <c r="B12" s="73"/>
      <c r="C12" s="642"/>
      <c r="D12" s="643"/>
      <c r="E12" s="643"/>
      <c r="F12" s="643"/>
      <c r="G12" s="643"/>
      <c r="H12" s="644"/>
      <c r="I12" s="606"/>
      <c r="J12" s="607"/>
      <c r="K12" s="607"/>
      <c r="L12" s="607"/>
      <c r="M12" s="608"/>
      <c r="N12" s="606"/>
      <c r="O12" s="607"/>
      <c r="P12" s="607"/>
      <c r="Q12" s="607"/>
      <c r="R12" s="608"/>
      <c r="S12" s="628" t="str">
        <f t="shared" si="0"/>
        <v/>
      </c>
      <c r="T12" s="629"/>
      <c r="U12" s="629"/>
      <c r="V12" s="630"/>
      <c r="W12" s="606"/>
      <c r="X12" s="607"/>
      <c r="Y12" s="607"/>
      <c r="Z12" s="607"/>
      <c r="AA12" s="608"/>
      <c r="AB12" s="628" t="str">
        <f t="shared" si="1"/>
        <v/>
      </c>
      <c r="AC12" s="629"/>
      <c r="AD12" s="629"/>
      <c r="AE12" s="631"/>
      <c r="AF12" s="227"/>
      <c r="AG12" s="227"/>
      <c r="AH12" s="228"/>
      <c r="AJ12" s="74"/>
      <c r="AK12" s="284"/>
      <c r="AL12" s="178"/>
      <c r="AM12" s="178"/>
      <c r="AN12" s="191" t="str">
        <f t="shared" si="2"/>
        <v/>
      </c>
      <c r="AO12" s="178"/>
      <c r="AP12" s="191" t="str">
        <f t="shared" si="3"/>
        <v/>
      </c>
    </row>
    <row r="13" spans="1:44" ht="15" customHeight="1">
      <c r="B13" s="80" t="s">
        <v>57</v>
      </c>
      <c r="C13" s="75"/>
      <c r="D13" s="75"/>
      <c r="E13" s="75"/>
      <c r="F13" s="75"/>
      <c r="G13" s="75"/>
      <c r="H13" s="75"/>
      <c r="I13" s="621" t="str">
        <f>IF(SUM(I8:M12)=0,"",SUM(I8:M12))</f>
        <v/>
      </c>
      <c r="J13" s="622"/>
      <c r="K13" s="622"/>
      <c r="L13" s="622"/>
      <c r="M13" s="623"/>
      <c r="N13" s="622" t="str">
        <f>IF(SUM(N8:R12)=0,"",SUM(N8:R12))</f>
        <v/>
      </c>
      <c r="O13" s="622"/>
      <c r="P13" s="622"/>
      <c r="Q13" s="622"/>
      <c r="R13" s="622"/>
      <c r="S13" s="624" t="str">
        <f t="shared" si="0"/>
        <v/>
      </c>
      <c r="T13" s="625"/>
      <c r="U13" s="625"/>
      <c r="V13" s="626"/>
      <c r="W13" s="622" t="str">
        <f>IF(SUM(W8:AA12)=0,"",SUM(W8:AA12))</f>
        <v/>
      </c>
      <c r="X13" s="622"/>
      <c r="Y13" s="622"/>
      <c r="Z13" s="622"/>
      <c r="AA13" s="622"/>
      <c r="AB13" s="621" t="str">
        <f t="shared" si="1"/>
        <v/>
      </c>
      <c r="AC13" s="622"/>
      <c r="AD13" s="622"/>
      <c r="AE13" s="627"/>
      <c r="AF13" s="227"/>
      <c r="AG13" s="227"/>
      <c r="AH13" s="228"/>
      <c r="AJ13" s="74"/>
      <c r="AK13" s="284"/>
      <c r="AL13" s="178"/>
      <c r="AM13" s="178"/>
      <c r="AN13" s="191" t="str">
        <f t="shared" si="2"/>
        <v/>
      </c>
      <c r="AO13" s="178"/>
      <c r="AP13" s="191" t="str">
        <f t="shared" si="3"/>
        <v/>
      </c>
    </row>
    <row r="14" spans="1:44" ht="15" customHeight="1">
      <c r="B14" s="182" t="s">
        <v>58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8"/>
      <c r="AJ14" s="74"/>
      <c r="AK14" s="284"/>
      <c r="AL14" s="250"/>
      <c r="AM14" s="250"/>
      <c r="AN14" s="192" t="str">
        <f t="shared" si="2"/>
        <v/>
      </c>
      <c r="AO14" s="178"/>
      <c r="AP14" s="191" t="str">
        <f t="shared" si="3"/>
        <v/>
      </c>
    </row>
    <row r="15" spans="1:44" ht="15" customHeight="1">
      <c r="B15" s="286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8"/>
      <c r="AF15" s="229"/>
      <c r="AG15" s="229"/>
      <c r="AJ15" s="74"/>
      <c r="AK15" s="284"/>
      <c r="AL15" s="178"/>
      <c r="AM15" s="178"/>
      <c r="AN15" s="191" t="str">
        <f t="shared" si="2"/>
        <v/>
      </c>
      <c r="AO15" s="178"/>
      <c r="AP15" s="191" t="str">
        <f t="shared" si="3"/>
        <v/>
      </c>
    </row>
    <row r="16" spans="1:44" ht="15" customHeight="1">
      <c r="B16" s="286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8"/>
      <c r="AF16" s="229"/>
      <c r="AG16" s="229"/>
      <c r="AJ16" s="74"/>
      <c r="AK16" s="284"/>
      <c r="AL16" s="178"/>
      <c r="AM16" s="178"/>
      <c r="AN16" s="191" t="str">
        <f t="shared" si="2"/>
        <v/>
      </c>
      <c r="AO16" s="178"/>
      <c r="AP16" s="191" t="str">
        <f t="shared" si="3"/>
        <v/>
      </c>
    </row>
    <row r="17" spans="1:42" ht="15" customHeight="1">
      <c r="B17" s="286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8"/>
      <c r="AF17" s="229"/>
      <c r="AG17" s="229"/>
      <c r="AJ17" s="74"/>
      <c r="AK17" s="284"/>
      <c r="AL17" s="178"/>
      <c r="AM17" s="178"/>
      <c r="AN17" s="191" t="str">
        <f t="shared" si="2"/>
        <v/>
      </c>
      <c r="AO17" s="178"/>
      <c r="AP17" s="191" t="str">
        <f t="shared" si="3"/>
        <v/>
      </c>
    </row>
    <row r="18" spans="1:42" ht="15" customHeight="1">
      <c r="A18" s="35"/>
      <c r="B18" s="289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8"/>
      <c r="AF18" s="229"/>
      <c r="AG18" s="229"/>
      <c r="AI18" s="230"/>
      <c r="AJ18" s="74"/>
      <c r="AK18" s="284"/>
      <c r="AL18" s="178"/>
      <c r="AM18" s="178"/>
      <c r="AN18" s="191" t="str">
        <f t="shared" si="2"/>
        <v/>
      </c>
      <c r="AO18" s="178"/>
      <c r="AP18" s="191" t="str">
        <f t="shared" si="3"/>
        <v/>
      </c>
    </row>
    <row r="19" spans="1:42" ht="15" customHeight="1">
      <c r="A19" s="35"/>
      <c r="B19" s="289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8"/>
      <c r="AF19" s="229"/>
      <c r="AG19" s="229"/>
      <c r="AI19" s="230"/>
      <c r="AJ19" s="74"/>
      <c r="AK19" s="284"/>
      <c r="AL19" s="178"/>
      <c r="AM19" s="178"/>
      <c r="AN19" s="191" t="str">
        <f t="shared" si="2"/>
        <v/>
      </c>
      <c r="AO19" s="178"/>
      <c r="AP19" s="191" t="str">
        <f t="shared" si="3"/>
        <v/>
      </c>
    </row>
    <row r="20" spans="1:42" ht="15" customHeight="1">
      <c r="A20" s="35"/>
      <c r="B20" s="289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8"/>
      <c r="AF20" s="229"/>
      <c r="AG20" s="229"/>
      <c r="AI20" s="230"/>
      <c r="AJ20" s="74"/>
      <c r="AK20" s="284"/>
      <c r="AL20" s="178"/>
      <c r="AM20" s="178"/>
      <c r="AN20" s="191" t="str">
        <f t="shared" si="2"/>
        <v/>
      </c>
      <c r="AO20" s="178"/>
      <c r="AP20" s="191" t="str">
        <f t="shared" si="3"/>
        <v/>
      </c>
    </row>
    <row r="21" spans="1:42" ht="15" customHeight="1">
      <c r="A21" s="35"/>
      <c r="B21" s="289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8"/>
      <c r="AF21" s="229"/>
      <c r="AG21" s="229"/>
      <c r="AI21" s="230"/>
      <c r="AJ21" s="74"/>
      <c r="AK21" s="284"/>
      <c r="AL21" s="178"/>
      <c r="AM21" s="178"/>
      <c r="AN21" s="191" t="str">
        <f t="shared" si="2"/>
        <v/>
      </c>
      <c r="AO21" s="178"/>
      <c r="AP21" s="191" t="str">
        <f t="shared" si="3"/>
        <v/>
      </c>
    </row>
    <row r="22" spans="1:42" ht="15" customHeight="1">
      <c r="A22" s="35"/>
      <c r="B22" s="289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8"/>
      <c r="AF22" s="229"/>
      <c r="AG22" s="229"/>
      <c r="AI22" s="230"/>
      <c r="AJ22" s="74"/>
      <c r="AK22" s="284"/>
      <c r="AL22" s="178"/>
      <c r="AM22" s="178"/>
      <c r="AN22" s="191" t="str">
        <f t="shared" si="2"/>
        <v/>
      </c>
      <c r="AO22" s="178"/>
      <c r="AP22" s="191" t="str">
        <f t="shared" si="3"/>
        <v/>
      </c>
    </row>
    <row r="23" spans="1:42" ht="15" customHeight="1">
      <c r="A23" s="35"/>
      <c r="B23" s="289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8"/>
      <c r="AF23" s="229"/>
      <c r="AG23" s="229"/>
      <c r="AI23" s="230"/>
      <c r="AJ23" s="74"/>
      <c r="AK23" s="284"/>
      <c r="AL23" s="178"/>
      <c r="AM23" s="178"/>
      <c r="AN23" s="191" t="str">
        <f t="shared" si="2"/>
        <v/>
      </c>
      <c r="AO23" s="178"/>
      <c r="AP23" s="191" t="str">
        <f t="shared" si="3"/>
        <v/>
      </c>
    </row>
    <row r="24" spans="1:42" ht="15" customHeight="1">
      <c r="A24" s="35"/>
      <c r="B24" s="289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8"/>
      <c r="AF24" s="229"/>
      <c r="AG24" s="229"/>
      <c r="AI24" s="230"/>
      <c r="AJ24" s="74"/>
      <c r="AK24" s="284"/>
      <c r="AL24" s="178"/>
      <c r="AM24" s="178"/>
      <c r="AN24" s="191" t="str">
        <f t="shared" si="2"/>
        <v/>
      </c>
      <c r="AO24" s="178"/>
      <c r="AP24" s="191" t="str">
        <f t="shared" si="3"/>
        <v/>
      </c>
    </row>
    <row r="25" spans="1:42" ht="15" customHeight="1">
      <c r="A25" s="35"/>
      <c r="B25" s="289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8"/>
      <c r="AF25" s="229"/>
      <c r="AG25" s="229"/>
      <c r="AI25" s="230"/>
      <c r="AJ25" s="74"/>
      <c r="AK25" s="284"/>
      <c r="AL25" s="178"/>
      <c r="AM25" s="178"/>
      <c r="AN25" s="191" t="str">
        <f t="shared" si="2"/>
        <v/>
      </c>
      <c r="AO25" s="178"/>
      <c r="AP25" s="191" t="str">
        <f t="shared" si="3"/>
        <v/>
      </c>
    </row>
    <row r="26" spans="1:42" ht="15" customHeight="1">
      <c r="A26" s="35"/>
      <c r="B26" s="289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8"/>
      <c r="AF26" s="229"/>
      <c r="AG26" s="229"/>
      <c r="AI26" s="230"/>
      <c r="AJ26" s="74"/>
      <c r="AK26" s="285"/>
      <c r="AL26" s="183"/>
      <c r="AM26" s="183"/>
      <c r="AN26" s="193" t="str">
        <f t="shared" si="2"/>
        <v/>
      </c>
      <c r="AO26" s="183"/>
      <c r="AP26" s="193" t="str">
        <f t="shared" si="3"/>
        <v/>
      </c>
    </row>
    <row r="27" spans="1:42" ht="15" customHeight="1">
      <c r="B27" s="289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8"/>
      <c r="AF27" s="229"/>
      <c r="AG27" s="229"/>
      <c r="AJ27" s="80" t="s">
        <v>57</v>
      </c>
      <c r="AK27" s="75"/>
      <c r="AL27" s="194" t="str">
        <f>IF(SUM(AL8:AL26)=0,"",SUM(AL8:AL26))</f>
        <v/>
      </c>
      <c r="AM27" s="194" t="str">
        <f>IF(SUM(AM8:AM26)=0,"",SUM(AM8:AM26))</f>
        <v/>
      </c>
      <c r="AN27" s="194" t="str">
        <f t="shared" si="2"/>
        <v/>
      </c>
      <c r="AO27" s="194" t="str">
        <f>IF(SUM(AO8:AO26)=0,"",SUM(AO8:AO26))</f>
        <v/>
      </c>
      <c r="AP27" s="195" t="str">
        <f t="shared" si="3"/>
        <v/>
      </c>
    </row>
    <row r="28" spans="1:42" ht="15" customHeight="1">
      <c r="B28" s="289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8"/>
      <c r="AF28" s="229"/>
      <c r="AG28" s="229"/>
      <c r="AJ28" s="105" t="s">
        <v>58</v>
      </c>
      <c r="AK28" s="106"/>
      <c r="AL28" s="106"/>
      <c r="AM28" s="106"/>
      <c r="AN28" s="106"/>
      <c r="AO28" s="106"/>
      <c r="AP28" s="116"/>
    </row>
    <row r="29" spans="1:42" ht="15" customHeight="1">
      <c r="B29" s="289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8"/>
      <c r="AF29" s="229"/>
      <c r="AG29" s="229"/>
      <c r="AJ29" s="289"/>
      <c r="AK29" s="287"/>
      <c r="AL29" s="287"/>
      <c r="AM29" s="287"/>
      <c r="AN29" s="287"/>
      <c r="AO29" s="287"/>
      <c r="AP29" s="288"/>
    </row>
    <row r="30" spans="1:42" ht="15" customHeight="1">
      <c r="B30" s="289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8"/>
      <c r="AF30" s="229"/>
      <c r="AG30" s="229"/>
      <c r="AH30" s="34"/>
      <c r="AJ30" s="289"/>
      <c r="AK30" s="287"/>
      <c r="AL30" s="287"/>
      <c r="AM30" s="287"/>
      <c r="AN30" s="287"/>
      <c r="AO30" s="287"/>
      <c r="AP30" s="288"/>
    </row>
    <row r="31" spans="1:42" ht="15" customHeight="1">
      <c r="B31" s="289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8"/>
      <c r="AF31" s="229"/>
      <c r="AG31" s="229"/>
      <c r="AH31" s="226"/>
      <c r="AJ31" s="289"/>
      <c r="AK31" s="287"/>
      <c r="AL31" s="287"/>
      <c r="AM31" s="287"/>
      <c r="AN31" s="287"/>
      <c r="AO31" s="287"/>
      <c r="AP31" s="288"/>
    </row>
    <row r="32" spans="1:42" ht="15" customHeight="1">
      <c r="B32" s="289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8"/>
      <c r="AF32" s="229"/>
      <c r="AG32" s="229"/>
      <c r="AH32" s="226"/>
      <c r="AJ32" s="289"/>
      <c r="AK32" s="287"/>
      <c r="AL32" s="287"/>
      <c r="AM32" s="287"/>
      <c r="AN32" s="287"/>
      <c r="AO32" s="287"/>
      <c r="AP32" s="288"/>
    </row>
    <row r="33" spans="1:42" ht="15" customHeight="1">
      <c r="B33" s="290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2"/>
      <c r="AF33" s="229"/>
      <c r="AG33" s="229"/>
      <c r="AH33" s="228"/>
      <c r="AJ33" s="289"/>
      <c r="AK33" s="287"/>
      <c r="AL33" s="287"/>
      <c r="AM33" s="287"/>
      <c r="AN33" s="287"/>
      <c r="AO33" s="287"/>
      <c r="AP33" s="288"/>
    </row>
    <row r="34" spans="1:42" ht="15" customHeight="1">
      <c r="AH34" s="228"/>
      <c r="AJ34" s="289"/>
      <c r="AK34" s="287"/>
      <c r="AL34" s="287"/>
      <c r="AM34" s="287"/>
      <c r="AN34" s="287"/>
      <c r="AO34" s="287"/>
      <c r="AP34" s="288"/>
    </row>
    <row r="35" spans="1:42" ht="15" customHeight="1">
      <c r="A35" s="33" t="s">
        <v>59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 t="str">
        <f>AE5</f>
        <v>(単位:千円)</v>
      </c>
      <c r="AF35" s="34"/>
      <c r="AG35" s="34"/>
      <c r="AH35" s="228"/>
      <c r="AJ35" s="289"/>
      <c r="AK35" s="287"/>
      <c r="AL35" s="287"/>
      <c r="AM35" s="287"/>
      <c r="AN35" s="287"/>
      <c r="AO35" s="287"/>
      <c r="AP35" s="288"/>
    </row>
    <row r="36" spans="1:42" ht="15" customHeight="1">
      <c r="A36" s="33"/>
      <c r="B36" s="89"/>
      <c r="C36" s="90"/>
      <c r="D36" s="90"/>
      <c r="E36" s="91"/>
      <c r="F36" s="91"/>
      <c r="G36" s="91"/>
      <c r="H36" s="92" t="s">
        <v>52</v>
      </c>
      <c r="I36" s="93"/>
      <c r="J36" s="93"/>
      <c r="K36" s="93"/>
      <c r="L36" s="93"/>
      <c r="M36" s="93"/>
      <c r="N36" s="93"/>
      <c r="O36" s="93"/>
      <c r="P36" s="92" t="s">
        <v>53</v>
      </c>
      <c r="Q36" s="93"/>
      <c r="R36" s="93"/>
      <c r="S36" s="93"/>
      <c r="T36" s="93"/>
      <c r="U36" s="93"/>
      <c r="V36" s="93"/>
      <c r="W36" s="93"/>
      <c r="X36" s="92" t="s">
        <v>54</v>
      </c>
      <c r="Y36" s="93"/>
      <c r="Z36" s="93"/>
      <c r="AA36" s="93"/>
      <c r="AB36" s="93"/>
      <c r="AC36" s="93"/>
      <c r="AD36" s="93"/>
      <c r="AE36" s="94"/>
      <c r="AF36" s="225"/>
      <c r="AG36" s="225"/>
      <c r="AH36" s="228"/>
      <c r="AJ36" s="289"/>
      <c r="AK36" s="287"/>
      <c r="AL36" s="287"/>
      <c r="AM36" s="287"/>
      <c r="AN36" s="287"/>
      <c r="AO36" s="287"/>
      <c r="AP36" s="288"/>
    </row>
    <row r="37" spans="1:42" ht="15" customHeight="1">
      <c r="A37" s="33"/>
      <c r="B37" s="95"/>
      <c r="C37" s="96"/>
      <c r="D37" s="96"/>
      <c r="E37" s="97"/>
      <c r="F37" s="97"/>
      <c r="G37" s="97"/>
      <c r="H37" s="98"/>
      <c r="I37" s="96"/>
      <c r="J37" s="96"/>
      <c r="K37" s="97"/>
      <c r="L37" s="99" t="s">
        <v>60</v>
      </c>
      <c r="M37" s="100"/>
      <c r="N37" s="101"/>
      <c r="O37" s="102"/>
      <c r="P37" s="96"/>
      <c r="Q37" s="96"/>
      <c r="R37" s="96"/>
      <c r="S37" s="97"/>
      <c r="T37" s="99" t="s">
        <v>60</v>
      </c>
      <c r="U37" s="101"/>
      <c r="V37" s="101"/>
      <c r="W37" s="102"/>
      <c r="X37" s="96"/>
      <c r="Y37" s="96"/>
      <c r="Z37" s="96"/>
      <c r="AA37" s="97"/>
      <c r="AB37" s="99" t="str">
        <f>T37</f>
        <v>原価率</v>
      </c>
      <c r="AC37" s="101"/>
      <c r="AD37" s="101"/>
      <c r="AE37" s="103"/>
      <c r="AF37" s="225"/>
      <c r="AG37" s="225"/>
      <c r="AH37" s="228"/>
      <c r="AJ37" s="289"/>
      <c r="AK37" s="287"/>
      <c r="AL37" s="287"/>
      <c r="AM37" s="287"/>
      <c r="AN37" s="287"/>
      <c r="AO37" s="287"/>
      <c r="AP37" s="288"/>
    </row>
    <row r="38" spans="1:42" ht="15" customHeight="1">
      <c r="B38" s="104"/>
      <c r="C38" s="648" t="s">
        <v>121</v>
      </c>
      <c r="D38" s="649"/>
      <c r="E38" s="649"/>
      <c r="F38" s="649"/>
      <c r="G38" s="649"/>
      <c r="H38" s="617"/>
      <c r="I38" s="618"/>
      <c r="J38" s="618"/>
      <c r="K38" s="619"/>
      <c r="L38" s="614"/>
      <c r="M38" s="615"/>
      <c r="N38" s="615"/>
      <c r="O38" s="620"/>
      <c r="P38" s="617"/>
      <c r="Q38" s="618"/>
      <c r="R38" s="618"/>
      <c r="S38" s="619"/>
      <c r="T38" s="614"/>
      <c r="U38" s="615"/>
      <c r="V38" s="615"/>
      <c r="W38" s="620"/>
      <c r="X38" s="617"/>
      <c r="Y38" s="618"/>
      <c r="Z38" s="618"/>
      <c r="AA38" s="619"/>
      <c r="AB38" s="614"/>
      <c r="AC38" s="615"/>
      <c r="AD38" s="615"/>
      <c r="AE38" s="616"/>
      <c r="AF38" s="231"/>
      <c r="AG38" s="231"/>
      <c r="AH38" s="228"/>
      <c r="AJ38" s="289"/>
      <c r="AK38" s="287"/>
      <c r="AL38" s="287"/>
      <c r="AM38" s="287"/>
      <c r="AN38" s="287"/>
      <c r="AO38" s="287"/>
      <c r="AP38" s="288"/>
    </row>
    <row r="39" spans="1:42" ht="15" customHeight="1">
      <c r="B39" s="74"/>
      <c r="C39" s="645"/>
      <c r="D39" s="646"/>
      <c r="E39" s="646"/>
      <c r="F39" s="646"/>
      <c r="G39" s="646"/>
      <c r="H39" s="600"/>
      <c r="I39" s="601"/>
      <c r="J39" s="601"/>
      <c r="K39" s="602"/>
      <c r="L39" s="603"/>
      <c r="M39" s="604"/>
      <c r="N39" s="604"/>
      <c r="O39" s="605"/>
      <c r="P39" s="600"/>
      <c r="Q39" s="601"/>
      <c r="R39" s="601"/>
      <c r="S39" s="602"/>
      <c r="T39" s="603"/>
      <c r="U39" s="604"/>
      <c r="V39" s="604"/>
      <c r="W39" s="605"/>
      <c r="X39" s="600"/>
      <c r="Y39" s="601"/>
      <c r="Z39" s="601"/>
      <c r="AA39" s="602"/>
      <c r="AB39" s="603"/>
      <c r="AC39" s="604"/>
      <c r="AD39" s="604"/>
      <c r="AE39" s="613"/>
      <c r="AF39" s="231"/>
      <c r="AG39" s="231"/>
      <c r="AJ39" s="289"/>
      <c r="AK39" s="287"/>
      <c r="AL39" s="287"/>
      <c r="AM39" s="287"/>
      <c r="AN39" s="287"/>
      <c r="AO39" s="287"/>
      <c r="AP39" s="288"/>
    </row>
    <row r="40" spans="1:42" ht="15" customHeight="1">
      <c r="B40" s="74"/>
      <c r="C40" s="645"/>
      <c r="D40" s="646"/>
      <c r="E40" s="646"/>
      <c r="F40" s="646"/>
      <c r="G40" s="646"/>
      <c r="H40" s="600"/>
      <c r="I40" s="601"/>
      <c r="J40" s="601"/>
      <c r="K40" s="602"/>
      <c r="L40" s="603"/>
      <c r="M40" s="604"/>
      <c r="N40" s="604"/>
      <c r="O40" s="605"/>
      <c r="P40" s="600"/>
      <c r="Q40" s="601"/>
      <c r="R40" s="601"/>
      <c r="S40" s="602"/>
      <c r="T40" s="603"/>
      <c r="U40" s="604"/>
      <c r="V40" s="604"/>
      <c r="W40" s="605"/>
      <c r="X40" s="600"/>
      <c r="Y40" s="601"/>
      <c r="Z40" s="601"/>
      <c r="AA40" s="602"/>
      <c r="AB40" s="603"/>
      <c r="AC40" s="604"/>
      <c r="AD40" s="604"/>
      <c r="AE40" s="613"/>
      <c r="AF40" s="231"/>
      <c r="AG40" s="231"/>
      <c r="AJ40" s="289"/>
      <c r="AK40" s="287"/>
      <c r="AL40" s="287"/>
      <c r="AM40" s="287"/>
      <c r="AN40" s="287"/>
      <c r="AO40" s="287"/>
      <c r="AP40" s="288"/>
    </row>
    <row r="41" spans="1:42" ht="15" customHeight="1">
      <c r="B41" s="74"/>
      <c r="C41" s="645"/>
      <c r="D41" s="646"/>
      <c r="E41" s="646"/>
      <c r="F41" s="646"/>
      <c r="G41" s="647"/>
      <c r="H41" s="600"/>
      <c r="I41" s="601"/>
      <c r="J41" s="601"/>
      <c r="K41" s="602"/>
      <c r="L41" s="603"/>
      <c r="M41" s="604"/>
      <c r="N41" s="604"/>
      <c r="O41" s="605"/>
      <c r="P41" s="600"/>
      <c r="Q41" s="601"/>
      <c r="R41" s="601"/>
      <c r="S41" s="602"/>
      <c r="T41" s="603"/>
      <c r="U41" s="604"/>
      <c r="V41" s="604"/>
      <c r="W41" s="605"/>
      <c r="X41" s="600"/>
      <c r="Y41" s="601"/>
      <c r="Z41" s="601"/>
      <c r="AA41" s="602"/>
      <c r="AB41" s="603"/>
      <c r="AC41" s="604"/>
      <c r="AD41" s="604"/>
      <c r="AE41" s="613"/>
      <c r="AF41" s="231"/>
      <c r="AG41" s="231"/>
      <c r="AJ41" s="289"/>
      <c r="AK41" s="287"/>
      <c r="AL41" s="287"/>
      <c r="AM41" s="287"/>
      <c r="AN41" s="287"/>
      <c r="AO41" s="287"/>
      <c r="AP41" s="288"/>
    </row>
    <row r="42" spans="1:42" ht="15" customHeight="1">
      <c r="B42" s="74"/>
      <c r="C42" s="642"/>
      <c r="D42" s="643"/>
      <c r="E42" s="643"/>
      <c r="F42" s="643"/>
      <c r="G42" s="644"/>
      <c r="H42" s="600"/>
      <c r="I42" s="601"/>
      <c r="J42" s="601"/>
      <c r="K42" s="602"/>
      <c r="L42" s="603"/>
      <c r="M42" s="604"/>
      <c r="N42" s="604"/>
      <c r="O42" s="605"/>
      <c r="P42" s="606"/>
      <c r="Q42" s="607"/>
      <c r="R42" s="607"/>
      <c r="S42" s="608"/>
      <c r="T42" s="603"/>
      <c r="U42" s="604"/>
      <c r="V42" s="604"/>
      <c r="W42" s="605"/>
      <c r="X42" s="606"/>
      <c r="Y42" s="607"/>
      <c r="Z42" s="607"/>
      <c r="AA42" s="608"/>
      <c r="AB42" s="609"/>
      <c r="AC42" s="610"/>
      <c r="AD42" s="610"/>
      <c r="AE42" s="611"/>
      <c r="AF42" s="231"/>
      <c r="AG42" s="231"/>
      <c r="AJ42" s="289"/>
      <c r="AK42" s="287"/>
      <c r="AL42" s="287"/>
      <c r="AM42" s="287"/>
      <c r="AN42" s="287"/>
      <c r="AO42" s="287"/>
      <c r="AP42" s="288"/>
    </row>
    <row r="43" spans="1:42" ht="15" customHeight="1">
      <c r="B43" s="80" t="s">
        <v>57</v>
      </c>
      <c r="C43" s="107"/>
      <c r="D43" s="107"/>
      <c r="E43" s="107"/>
      <c r="F43" s="107"/>
      <c r="G43" s="107"/>
      <c r="H43" s="588" t="str">
        <f>IF(SUM(H38:K42)=0,"",SUM(H38:K42))</f>
        <v/>
      </c>
      <c r="I43" s="589"/>
      <c r="J43" s="589"/>
      <c r="K43" s="590"/>
      <c r="L43" s="597" t="str">
        <f>IFERROR(H43/I13,"")</f>
        <v/>
      </c>
      <c r="M43" s="598"/>
      <c r="N43" s="598"/>
      <c r="O43" s="612"/>
      <c r="P43" s="588" t="str">
        <f>IF(SUM(P38:S42)=0,"",SUM(P38:S42))</f>
        <v/>
      </c>
      <c r="Q43" s="589"/>
      <c r="R43" s="589"/>
      <c r="S43" s="590"/>
      <c r="T43" s="597" t="str">
        <f>IFERROR(P43/N13,"")</f>
        <v/>
      </c>
      <c r="U43" s="598"/>
      <c r="V43" s="598"/>
      <c r="W43" s="612"/>
      <c r="X43" s="588" t="str">
        <f>IF(SUM(X38:AA42)=0,"",SUM(X38:AA42))</f>
        <v/>
      </c>
      <c r="Y43" s="589"/>
      <c r="Z43" s="589"/>
      <c r="AA43" s="590"/>
      <c r="AB43" s="597" t="str">
        <f>IFERROR(X43/W13,"")</f>
        <v/>
      </c>
      <c r="AC43" s="598"/>
      <c r="AD43" s="598"/>
      <c r="AE43" s="599"/>
      <c r="AF43" s="231"/>
      <c r="AG43" s="231"/>
      <c r="AJ43" s="289"/>
      <c r="AK43" s="287"/>
      <c r="AL43" s="287"/>
      <c r="AM43" s="287"/>
      <c r="AN43" s="287"/>
      <c r="AO43" s="287"/>
      <c r="AP43" s="288"/>
    </row>
    <row r="44" spans="1:42" ht="15" customHeight="1">
      <c r="B44" s="105" t="str">
        <f>B14</f>
        <v>説明・内容・根拠等</v>
      </c>
      <c r="C44" s="10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8"/>
      <c r="AJ44" s="289"/>
      <c r="AK44" s="287"/>
      <c r="AL44" s="287"/>
      <c r="AM44" s="287"/>
      <c r="AN44" s="287"/>
      <c r="AO44" s="287"/>
      <c r="AP44" s="288"/>
    </row>
    <row r="45" spans="1:42" ht="15" customHeight="1">
      <c r="B45" s="286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8"/>
      <c r="AF45" s="229"/>
      <c r="AG45" s="229"/>
      <c r="AJ45" s="289"/>
      <c r="AK45" s="287"/>
      <c r="AL45" s="287"/>
      <c r="AM45" s="287"/>
      <c r="AN45" s="287"/>
      <c r="AO45" s="287"/>
      <c r="AP45" s="288"/>
    </row>
    <row r="46" spans="1:42" ht="15" customHeight="1">
      <c r="B46" s="286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8"/>
      <c r="AF46" s="229"/>
      <c r="AG46" s="229"/>
      <c r="AJ46" s="289"/>
      <c r="AK46" s="287"/>
      <c r="AL46" s="287"/>
      <c r="AM46" s="287"/>
      <c r="AN46" s="287"/>
      <c r="AO46" s="287"/>
      <c r="AP46" s="288"/>
    </row>
    <row r="47" spans="1:42" ht="15" customHeight="1">
      <c r="B47" s="286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8"/>
      <c r="AF47" s="229"/>
      <c r="AG47" s="229"/>
      <c r="AJ47" s="289"/>
      <c r="AK47" s="287"/>
      <c r="AL47" s="287"/>
      <c r="AM47" s="287"/>
      <c r="AN47" s="287"/>
      <c r="AO47" s="287"/>
      <c r="AP47" s="288"/>
    </row>
    <row r="48" spans="1:42" ht="15" customHeight="1">
      <c r="A48" s="37"/>
      <c r="B48" s="286"/>
      <c r="C48" s="293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8"/>
      <c r="AF48" s="229"/>
      <c r="AG48" s="229"/>
      <c r="AJ48" s="289"/>
      <c r="AK48" s="287"/>
      <c r="AL48" s="287"/>
      <c r="AM48" s="287"/>
      <c r="AN48" s="287"/>
      <c r="AO48" s="287"/>
      <c r="AP48" s="288"/>
    </row>
    <row r="49" spans="1:42" ht="15" customHeight="1">
      <c r="A49" s="37"/>
      <c r="B49" s="286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8"/>
      <c r="AF49" s="229"/>
      <c r="AG49" s="229"/>
      <c r="AJ49" s="289"/>
      <c r="AK49" s="287"/>
      <c r="AL49" s="287"/>
      <c r="AM49" s="287"/>
      <c r="AN49" s="287"/>
      <c r="AO49" s="287"/>
      <c r="AP49" s="288"/>
    </row>
    <row r="50" spans="1:42" ht="15" customHeight="1">
      <c r="A50" s="35"/>
      <c r="B50" s="286"/>
      <c r="C50" s="293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8"/>
      <c r="AF50" s="229"/>
      <c r="AG50" s="229"/>
      <c r="AJ50" s="289"/>
      <c r="AK50" s="287"/>
      <c r="AL50" s="287"/>
      <c r="AM50" s="287"/>
      <c r="AN50" s="287"/>
      <c r="AO50" s="287"/>
      <c r="AP50" s="288"/>
    </row>
    <row r="51" spans="1:42" ht="15" customHeight="1">
      <c r="A51" s="35"/>
      <c r="B51" s="286"/>
      <c r="C51" s="293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8"/>
      <c r="AF51" s="229"/>
      <c r="AG51" s="229"/>
      <c r="AJ51" s="289"/>
      <c r="AK51" s="287"/>
      <c r="AL51" s="287"/>
      <c r="AM51" s="287"/>
      <c r="AN51" s="287"/>
      <c r="AO51" s="287"/>
      <c r="AP51" s="288"/>
    </row>
    <row r="52" spans="1:42" ht="15" customHeight="1">
      <c r="B52" s="286"/>
      <c r="C52" s="293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8"/>
      <c r="AF52" s="229"/>
      <c r="AG52" s="229"/>
      <c r="AJ52" s="286"/>
      <c r="AK52" s="287"/>
      <c r="AL52" s="287"/>
      <c r="AM52" s="287"/>
      <c r="AN52" s="287"/>
      <c r="AO52" s="287"/>
      <c r="AP52" s="288"/>
    </row>
    <row r="53" spans="1:42" ht="15" customHeight="1">
      <c r="B53" s="290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2"/>
      <c r="AF53" s="229"/>
      <c r="AG53" s="229"/>
      <c r="AJ53" s="290"/>
      <c r="AK53" s="291"/>
      <c r="AL53" s="291"/>
      <c r="AM53" s="291"/>
      <c r="AN53" s="291"/>
      <c r="AO53" s="291"/>
      <c r="AP53" s="292"/>
    </row>
    <row r="54" spans="1:42" ht="15" customHeight="1">
      <c r="B54" s="38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</sheetData>
  <sheetProtection sheet="1" formatCells="0"/>
  <mergeCells count="79">
    <mergeCell ref="C12:H12"/>
    <mergeCell ref="C11:H11"/>
    <mergeCell ref="C10:H10"/>
    <mergeCell ref="C9:H9"/>
    <mergeCell ref="C8:H8"/>
    <mergeCell ref="C42:G42"/>
    <mergeCell ref="C41:G41"/>
    <mergeCell ref="C40:G40"/>
    <mergeCell ref="C39:G39"/>
    <mergeCell ref="C38:G38"/>
    <mergeCell ref="W6:AE6"/>
    <mergeCell ref="S7:V7"/>
    <mergeCell ref="AB7:AE7"/>
    <mergeCell ref="I8:M8"/>
    <mergeCell ref="N8:R8"/>
    <mergeCell ref="S8:V8"/>
    <mergeCell ref="W8:AA8"/>
    <mergeCell ref="AB8:AE8"/>
    <mergeCell ref="I9:M9"/>
    <mergeCell ref="N9:R9"/>
    <mergeCell ref="S9:V9"/>
    <mergeCell ref="W9:AA9"/>
    <mergeCell ref="AB9:AE9"/>
    <mergeCell ref="I10:M10"/>
    <mergeCell ref="N10:R10"/>
    <mergeCell ref="S10:V10"/>
    <mergeCell ref="W10:AA10"/>
    <mergeCell ref="AB10:AE10"/>
    <mergeCell ref="I11:M11"/>
    <mergeCell ref="N11:R11"/>
    <mergeCell ref="S11:V11"/>
    <mergeCell ref="W11:AA11"/>
    <mergeCell ref="AB11:AE11"/>
    <mergeCell ref="I12:M12"/>
    <mergeCell ref="N12:R12"/>
    <mergeCell ref="S12:V12"/>
    <mergeCell ref="W12:AA12"/>
    <mergeCell ref="AB12:AE12"/>
    <mergeCell ref="I13:M13"/>
    <mergeCell ref="N13:R13"/>
    <mergeCell ref="S13:V13"/>
    <mergeCell ref="W13:AA13"/>
    <mergeCell ref="AB13:AE13"/>
    <mergeCell ref="AB38:AE38"/>
    <mergeCell ref="H39:K39"/>
    <mergeCell ref="L39:O39"/>
    <mergeCell ref="P39:S39"/>
    <mergeCell ref="T39:W39"/>
    <mergeCell ref="X39:AA39"/>
    <mergeCell ref="AB39:AE39"/>
    <mergeCell ref="H38:K38"/>
    <mergeCell ref="L38:O38"/>
    <mergeCell ref="P38:S38"/>
    <mergeCell ref="T38:W38"/>
    <mergeCell ref="X38:AA38"/>
    <mergeCell ref="AB41:AE41"/>
    <mergeCell ref="H40:K40"/>
    <mergeCell ref="L40:O40"/>
    <mergeCell ref="P40:S40"/>
    <mergeCell ref="T40:W40"/>
    <mergeCell ref="X40:AA40"/>
    <mergeCell ref="AB40:AE40"/>
    <mergeCell ref="H41:K41"/>
    <mergeCell ref="L41:O41"/>
    <mergeCell ref="P41:S41"/>
    <mergeCell ref="T41:W41"/>
    <mergeCell ref="X41:AA41"/>
    <mergeCell ref="AB43:AE43"/>
    <mergeCell ref="H42:K42"/>
    <mergeCell ref="L42:O42"/>
    <mergeCell ref="P42:S42"/>
    <mergeCell ref="T42:W42"/>
    <mergeCell ref="X42:AA42"/>
    <mergeCell ref="AB42:AE42"/>
    <mergeCell ref="H43:K43"/>
    <mergeCell ref="L43:O43"/>
    <mergeCell ref="P43:S43"/>
    <mergeCell ref="T43:W43"/>
    <mergeCell ref="X43:AA43"/>
  </mergeCells>
  <phoneticPr fontId="10"/>
  <pageMargins left="0" right="0" top="0" bottom="0" header="0" footer="0"/>
  <pageSetup paperSize="8" scale="99" fitToHeight="0" pageOrder="overThenDown" orientation="landscape" r:id="rId1"/>
  <headerFooter scaleWithDoc="0" alignWithMargins="0">
    <oddFooter xml:space="preserve">&amp;R&amp;P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BF53"/>
  <sheetViews>
    <sheetView showGridLines="0" view="pageBreakPreview" zoomScale="70" zoomScaleNormal="70" zoomScaleSheetLayoutView="70" zoomScalePageLayoutView="70" workbookViewId="0">
      <pane xSplit="7" ySplit="7" topLeftCell="H8" activePane="bottomRight" state="frozen"/>
      <selection pane="topRight"/>
      <selection pane="bottomLeft"/>
      <selection pane="bottomRight" activeCell="CH12" sqref="CH12"/>
    </sheetView>
  </sheetViews>
  <sheetFormatPr defaultColWidth="2.875" defaultRowHeight="15" customHeight="1"/>
  <cols>
    <col min="1" max="6" width="2.875" style="31"/>
    <col min="7" max="7" width="23.875" style="31" customWidth="1"/>
    <col min="8" max="24" width="2.875" style="31"/>
    <col min="25" max="29" width="2.875" style="31" customWidth="1"/>
    <col min="30" max="31" width="2.875" style="31"/>
    <col min="32" max="32" width="3.125" style="31" bestFit="1" customWidth="1"/>
    <col min="33" max="34" width="2.875" style="31"/>
    <col min="35" max="35" width="3.125" style="31" bestFit="1" customWidth="1"/>
    <col min="36" max="40" width="2.875" style="31"/>
    <col min="41" max="41" width="2.875" style="31" customWidth="1"/>
    <col min="42" max="43" width="2.875" style="31"/>
    <col min="44" max="44" width="15.5" style="31" customWidth="1"/>
    <col min="45" max="45" width="6.875" style="31" bestFit="1" customWidth="1"/>
    <col min="46" max="47" width="2.875" style="31" customWidth="1"/>
    <col min="48" max="16384" width="2.875" style="31"/>
  </cols>
  <sheetData>
    <row r="1" spans="1:58" ht="1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58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58" s="1" customFormat="1" ht="18" customHeight="1">
      <c r="A3" s="11" t="s">
        <v>61</v>
      </c>
      <c r="Z3" s="15"/>
      <c r="AU3" s="18"/>
      <c r="AZ3" s="31"/>
      <c r="BF3" s="176"/>
    </row>
    <row r="4" spans="1:58" s="1" customFormat="1" ht="18" customHeight="1">
      <c r="E4" s="11" t="s">
        <v>62</v>
      </c>
      <c r="Z4" s="15"/>
      <c r="AX4" s="31"/>
    </row>
    <row r="5" spans="1:58" ht="18" customHeight="1">
      <c r="E5" s="232" t="s">
        <v>63</v>
      </c>
      <c r="F5" s="39" t="s">
        <v>64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0"/>
      <c r="U5" s="120"/>
      <c r="V5" s="120"/>
      <c r="W5" s="40"/>
      <c r="X5" s="40"/>
      <c r="Y5" s="40"/>
      <c r="Z5" s="40"/>
      <c r="AA5" s="40"/>
      <c r="AB5" s="40"/>
      <c r="AC5" s="41"/>
      <c r="AD5" s="40"/>
      <c r="AE5" s="40"/>
      <c r="AF5" s="40"/>
      <c r="AG5" s="40"/>
      <c r="AH5" s="40"/>
      <c r="AJ5" s="40"/>
      <c r="AK5" s="40"/>
      <c r="AL5" s="40"/>
      <c r="AM5" s="40"/>
      <c r="AN5" s="40"/>
      <c r="AO5" s="40"/>
      <c r="AP5" s="40"/>
      <c r="AQ5" s="40"/>
      <c r="AR5" s="132" t="s">
        <v>65</v>
      </c>
      <c r="AS5" s="42"/>
      <c r="AT5" s="42"/>
      <c r="AX5" s="1"/>
    </row>
    <row r="6" spans="1:58" ht="18" customHeight="1">
      <c r="E6" s="728" t="s">
        <v>40</v>
      </c>
      <c r="F6" s="729"/>
      <c r="G6" s="729"/>
      <c r="H6" s="185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732" t="s">
        <v>66</v>
      </c>
      <c r="AX6" s="1"/>
    </row>
    <row r="7" spans="1:58" ht="18" customHeight="1">
      <c r="E7" s="730"/>
      <c r="F7" s="731"/>
      <c r="G7" s="731"/>
      <c r="H7" s="734"/>
      <c r="I7" s="735"/>
      <c r="J7" s="736"/>
      <c r="K7" s="716" t="str">
        <f>IF($H$7="","",IF(MOD($H$7+COLUMN()-COLUMN($H$7)-2,12)=0,12,MOD($H$7+COLUMN()-COLUMN($H$7)-2,12)))</f>
        <v/>
      </c>
      <c r="L7" s="717"/>
      <c r="M7" s="718"/>
      <c r="N7" s="716" t="str">
        <f>IF($H$7="","",IF(MOD($H$7+COLUMN()-COLUMN($H$7)-4,12)=0,12,MOD($H$7+COLUMN()-COLUMN($H$7)-4,12)))</f>
        <v/>
      </c>
      <c r="O7" s="717"/>
      <c r="P7" s="718"/>
      <c r="Q7" s="716" t="str">
        <f>IF($H$7="","",IF(MOD($H$7+COLUMN()-COLUMN($H$7)-6,12)=0,12,MOD($H$7+COLUMN()-COLUMN($H$7)-6,12)))</f>
        <v/>
      </c>
      <c r="R7" s="717"/>
      <c r="S7" s="718"/>
      <c r="T7" s="716" t="str">
        <f>IF($H$7="","",IF(MOD($H$7+COLUMN()-COLUMN($H$7)-8,12)=0,12,MOD($H$7+COLUMN()-COLUMN($H$7)-8,12)))</f>
        <v/>
      </c>
      <c r="U7" s="717"/>
      <c r="V7" s="718"/>
      <c r="W7" s="716" t="str">
        <f>IF($H$7="","",IF(MOD($H$7+COLUMN()-COLUMN($H$7)-10,12)=0,12,MOD($H$7+COLUMN()-COLUMN($H$7)-10,12)))</f>
        <v/>
      </c>
      <c r="X7" s="717"/>
      <c r="Y7" s="718"/>
      <c r="Z7" s="716" t="str">
        <f>IF($H$7="","",IF(MOD($H$7+COLUMN()-COLUMN($H$7)-12,12)=0,12,MOD($H$7+COLUMN()-COLUMN($H$7)-12,12)))</f>
        <v/>
      </c>
      <c r="AA7" s="717"/>
      <c r="AB7" s="718"/>
      <c r="AC7" s="716" t="str">
        <f>IF($H$7="","",IF(MOD($H$7+COLUMN()-COLUMN($H$7)-14,12)=0,12,MOD($H$7+COLUMN()-COLUMN($H$7)-14,12)))</f>
        <v/>
      </c>
      <c r="AD7" s="717"/>
      <c r="AE7" s="718"/>
      <c r="AF7" s="716" t="str">
        <f>IF($H$7="","",IF(MOD($H$7+COLUMN()-COLUMN($H$7)-16,12)=0,12,MOD($H$7+COLUMN()-COLUMN($H$7)-16,12)))</f>
        <v/>
      </c>
      <c r="AG7" s="717"/>
      <c r="AH7" s="718"/>
      <c r="AI7" s="716" t="str">
        <f>IF($H$7="","",IF(MOD($H$7+COLUMN()-COLUMN($H$7)-18,12)=0,12,MOD($H$7+COLUMN()-COLUMN($H$7)-18,12)))</f>
        <v/>
      </c>
      <c r="AJ7" s="717"/>
      <c r="AK7" s="718"/>
      <c r="AL7" s="716" t="str">
        <f>IF($H$7="","",IF(MOD($H$7+COLUMN()-COLUMN($H$7)-20,12)=0,12,MOD($H$7+COLUMN()-COLUMN($H$7)-20,12)))</f>
        <v/>
      </c>
      <c r="AM7" s="717"/>
      <c r="AN7" s="718"/>
      <c r="AO7" s="716" t="str">
        <f>IF($H$7="","",IF(MOD($H$7+COLUMN()-COLUMN($H$7)-22,12)=0,12,MOD($H$7+COLUMN()-COLUMN($H$7)-22,12)))</f>
        <v/>
      </c>
      <c r="AP7" s="717"/>
      <c r="AQ7" s="717"/>
      <c r="AR7" s="733"/>
    </row>
    <row r="8" spans="1:58" ht="18" customHeight="1">
      <c r="E8" s="719" t="s">
        <v>67</v>
      </c>
      <c r="F8" s="720"/>
      <c r="G8" s="294"/>
      <c r="H8" s="313"/>
      <c r="I8" s="300"/>
      <c r="J8" s="301"/>
      <c r="K8" s="302"/>
      <c r="L8" s="300"/>
      <c r="M8" s="301"/>
      <c r="N8" s="302"/>
      <c r="O8" s="300"/>
      <c r="P8" s="301"/>
      <c r="Q8" s="302"/>
      <c r="R8" s="300"/>
      <c r="S8" s="301"/>
      <c r="T8" s="302"/>
      <c r="U8" s="300"/>
      <c r="V8" s="301"/>
      <c r="W8" s="302"/>
      <c r="X8" s="303"/>
      <c r="Y8" s="301"/>
      <c r="Z8" s="302"/>
      <c r="AA8" s="300"/>
      <c r="AB8" s="301"/>
      <c r="AC8" s="302"/>
      <c r="AD8" s="300"/>
      <c r="AE8" s="301"/>
      <c r="AF8" s="302"/>
      <c r="AG8" s="300"/>
      <c r="AH8" s="301"/>
      <c r="AI8" s="302"/>
      <c r="AJ8" s="300"/>
      <c r="AK8" s="301"/>
      <c r="AL8" s="302"/>
      <c r="AM8" s="300"/>
      <c r="AN8" s="301"/>
      <c r="AO8" s="302"/>
      <c r="AP8" s="300"/>
      <c r="AQ8" s="300"/>
      <c r="AR8" s="725"/>
    </row>
    <row r="9" spans="1:58" ht="18" customHeight="1">
      <c r="E9" s="721"/>
      <c r="F9" s="722"/>
      <c r="G9" s="295"/>
      <c r="H9" s="314"/>
      <c r="I9" s="304"/>
      <c r="J9" s="305"/>
      <c r="K9" s="306"/>
      <c r="L9" s="304"/>
      <c r="M9" s="305"/>
      <c r="N9" s="306"/>
      <c r="O9" s="304"/>
      <c r="P9" s="305"/>
      <c r="Q9" s="306"/>
      <c r="R9" s="304"/>
      <c r="S9" s="305"/>
      <c r="T9" s="306"/>
      <c r="U9" s="304"/>
      <c r="V9" s="305"/>
      <c r="W9" s="306"/>
      <c r="X9" s="304"/>
      <c r="Y9" s="305"/>
      <c r="Z9" s="306"/>
      <c r="AA9" s="304"/>
      <c r="AB9" s="307"/>
      <c r="AC9" s="306"/>
      <c r="AD9" s="304"/>
      <c r="AE9" s="305"/>
      <c r="AF9" s="306"/>
      <c r="AG9" s="304"/>
      <c r="AH9" s="305"/>
      <c r="AI9" s="306"/>
      <c r="AJ9" s="304"/>
      <c r="AK9" s="305"/>
      <c r="AL9" s="306"/>
      <c r="AM9" s="304"/>
      <c r="AN9" s="305"/>
      <c r="AO9" s="306"/>
      <c r="AP9" s="304"/>
      <c r="AQ9" s="304"/>
      <c r="AR9" s="726"/>
    </row>
    <row r="10" spans="1:58" ht="18" customHeight="1">
      <c r="E10" s="721"/>
      <c r="F10" s="722"/>
      <c r="G10" s="295"/>
      <c r="H10" s="314"/>
      <c r="I10" s="304"/>
      <c r="J10" s="305"/>
      <c r="K10" s="306"/>
      <c r="L10" s="304"/>
      <c r="M10" s="305"/>
      <c r="N10" s="306"/>
      <c r="O10" s="304"/>
      <c r="P10" s="305"/>
      <c r="Q10" s="306"/>
      <c r="R10" s="304"/>
      <c r="S10" s="305"/>
      <c r="T10" s="306"/>
      <c r="U10" s="304"/>
      <c r="V10" s="305"/>
      <c r="W10" s="306"/>
      <c r="X10" s="304"/>
      <c r="Y10" s="305"/>
      <c r="Z10" s="306"/>
      <c r="AA10" s="304"/>
      <c r="AB10" s="307"/>
      <c r="AC10" s="306"/>
      <c r="AD10" s="304"/>
      <c r="AE10" s="305"/>
      <c r="AF10" s="306"/>
      <c r="AG10" s="304"/>
      <c r="AH10" s="305"/>
      <c r="AI10" s="306"/>
      <c r="AJ10" s="304"/>
      <c r="AK10" s="305"/>
      <c r="AL10" s="306"/>
      <c r="AM10" s="304"/>
      <c r="AN10" s="305"/>
      <c r="AO10" s="306"/>
      <c r="AP10" s="304"/>
      <c r="AQ10" s="304"/>
      <c r="AR10" s="726"/>
    </row>
    <row r="11" spans="1:58" ht="18" customHeight="1">
      <c r="E11" s="721"/>
      <c r="F11" s="722"/>
      <c r="G11" s="295"/>
      <c r="H11" s="314"/>
      <c r="I11" s="304"/>
      <c r="J11" s="305"/>
      <c r="K11" s="306"/>
      <c r="L11" s="304"/>
      <c r="M11" s="305"/>
      <c r="N11" s="306"/>
      <c r="O11" s="304"/>
      <c r="P11" s="305"/>
      <c r="Q11" s="306"/>
      <c r="R11" s="304"/>
      <c r="S11" s="305"/>
      <c r="T11" s="306"/>
      <c r="U11" s="304"/>
      <c r="V11" s="305"/>
      <c r="W11" s="306"/>
      <c r="X11" s="304"/>
      <c r="Y11" s="305"/>
      <c r="Z11" s="306"/>
      <c r="AA11" s="304"/>
      <c r="AB11" s="305"/>
      <c r="AC11" s="308"/>
      <c r="AD11" s="304"/>
      <c r="AE11" s="305"/>
      <c r="AF11" s="306"/>
      <c r="AG11" s="304"/>
      <c r="AH11" s="305"/>
      <c r="AI11" s="306"/>
      <c r="AJ11" s="304"/>
      <c r="AK11" s="305"/>
      <c r="AL11" s="306"/>
      <c r="AM11" s="304"/>
      <c r="AN11" s="305"/>
      <c r="AO11" s="306"/>
      <c r="AP11" s="304"/>
      <c r="AQ11" s="304"/>
      <c r="AR11" s="726"/>
    </row>
    <row r="12" spans="1:58" ht="18" customHeight="1">
      <c r="E12" s="721"/>
      <c r="F12" s="722"/>
      <c r="G12" s="295"/>
      <c r="H12" s="314"/>
      <c r="I12" s="304"/>
      <c r="J12" s="305"/>
      <c r="K12" s="306"/>
      <c r="L12" s="304"/>
      <c r="M12" s="305"/>
      <c r="N12" s="306"/>
      <c r="O12" s="304"/>
      <c r="P12" s="305"/>
      <c r="Q12" s="306"/>
      <c r="R12" s="304"/>
      <c r="S12" s="305"/>
      <c r="T12" s="306"/>
      <c r="U12" s="304"/>
      <c r="V12" s="305"/>
      <c r="W12" s="306"/>
      <c r="X12" s="304"/>
      <c r="Y12" s="305"/>
      <c r="Z12" s="306"/>
      <c r="AA12" s="304"/>
      <c r="AB12" s="305"/>
      <c r="AC12" s="306"/>
      <c r="AD12" s="304"/>
      <c r="AE12" s="305"/>
      <c r="AF12" s="308"/>
      <c r="AG12" s="304"/>
      <c r="AH12" s="305"/>
      <c r="AI12" s="306"/>
      <c r="AJ12" s="304"/>
      <c r="AK12" s="305"/>
      <c r="AL12" s="306"/>
      <c r="AM12" s="304"/>
      <c r="AN12" s="305"/>
      <c r="AO12" s="306"/>
      <c r="AP12" s="304"/>
      <c r="AQ12" s="304"/>
      <c r="AR12" s="726"/>
    </row>
    <row r="13" spans="1:58" ht="18" customHeight="1">
      <c r="E13" s="721"/>
      <c r="F13" s="722"/>
      <c r="G13" s="295"/>
      <c r="H13" s="314"/>
      <c r="I13" s="304"/>
      <c r="J13" s="305"/>
      <c r="K13" s="306"/>
      <c r="L13" s="304"/>
      <c r="M13" s="305"/>
      <c r="N13" s="306"/>
      <c r="O13" s="304"/>
      <c r="P13" s="305"/>
      <c r="Q13" s="306"/>
      <c r="R13" s="304"/>
      <c r="S13" s="305"/>
      <c r="T13" s="306"/>
      <c r="U13" s="304"/>
      <c r="V13" s="305"/>
      <c r="W13" s="306"/>
      <c r="X13" s="304"/>
      <c r="Y13" s="305"/>
      <c r="Z13" s="306"/>
      <c r="AA13" s="304"/>
      <c r="AB13" s="305"/>
      <c r="AC13" s="306"/>
      <c r="AD13" s="304"/>
      <c r="AE13" s="305"/>
      <c r="AF13" s="306"/>
      <c r="AG13" s="304"/>
      <c r="AH13" s="305"/>
      <c r="AI13" s="308"/>
      <c r="AJ13" s="304"/>
      <c r="AK13" s="305"/>
      <c r="AL13" s="306"/>
      <c r="AM13" s="304"/>
      <c r="AN13" s="305"/>
      <c r="AO13" s="306"/>
      <c r="AP13" s="304"/>
      <c r="AQ13" s="304"/>
      <c r="AR13" s="726"/>
    </row>
    <row r="14" spans="1:58" ht="18" customHeight="1">
      <c r="E14" s="721"/>
      <c r="F14" s="722"/>
      <c r="G14" s="295"/>
      <c r="H14" s="314"/>
      <c r="I14" s="304"/>
      <c r="J14" s="305"/>
      <c r="K14" s="306"/>
      <c r="L14" s="304"/>
      <c r="M14" s="305"/>
      <c r="N14" s="306"/>
      <c r="O14" s="304"/>
      <c r="P14" s="305"/>
      <c r="Q14" s="306"/>
      <c r="R14" s="304"/>
      <c r="S14" s="305"/>
      <c r="T14" s="306"/>
      <c r="U14" s="304"/>
      <c r="V14" s="305"/>
      <c r="W14" s="306"/>
      <c r="X14" s="304"/>
      <c r="Y14" s="305"/>
      <c r="Z14" s="306"/>
      <c r="AA14" s="304"/>
      <c r="AB14" s="305"/>
      <c r="AC14" s="306"/>
      <c r="AD14" s="304"/>
      <c r="AE14" s="305"/>
      <c r="AF14" s="306"/>
      <c r="AG14" s="304"/>
      <c r="AH14" s="305"/>
      <c r="AI14" s="308"/>
      <c r="AJ14" s="304"/>
      <c r="AK14" s="305"/>
      <c r="AL14" s="306"/>
      <c r="AM14" s="304"/>
      <c r="AN14" s="305"/>
      <c r="AO14" s="306"/>
      <c r="AP14" s="304"/>
      <c r="AQ14" s="304"/>
      <c r="AR14" s="726"/>
    </row>
    <row r="15" spans="1:58" ht="18" customHeight="1">
      <c r="E15" s="721"/>
      <c r="F15" s="722"/>
      <c r="G15" s="295"/>
      <c r="H15" s="314"/>
      <c r="I15" s="304"/>
      <c r="J15" s="305"/>
      <c r="K15" s="306"/>
      <c r="L15" s="304"/>
      <c r="M15" s="305"/>
      <c r="N15" s="306"/>
      <c r="O15" s="304"/>
      <c r="P15" s="305"/>
      <c r="Q15" s="306"/>
      <c r="R15" s="304"/>
      <c r="S15" s="305"/>
      <c r="T15" s="306"/>
      <c r="U15" s="304"/>
      <c r="V15" s="305"/>
      <c r="W15" s="306"/>
      <c r="X15" s="304"/>
      <c r="Y15" s="305"/>
      <c r="Z15" s="306"/>
      <c r="AA15" s="304"/>
      <c r="AB15" s="305"/>
      <c r="AC15" s="306"/>
      <c r="AD15" s="304"/>
      <c r="AE15" s="305"/>
      <c r="AF15" s="306"/>
      <c r="AG15" s="304"/>
      <c r="AH15" s="305"/>
      <c r="AI15" s="308"/>
      <c r="AJ15" s="304"/>
      <c r="AK15" s="305"/>
      <c r="AL15" s="306"/>
      <c r="AM15" s="304"/>
      <c r="AN15" s="305"/>
      <c r="AO15" s="306"/>
      <c r="AP15" s="304"/>
      <c r="AQ15" s="304"/>
      <c r="AR15" s="726"/>
    </row>
    <row r="16" spans="1:58" ht="18" customHeight="1">
      <c r="E16" s="721"/>
      <c r="F16" s="722"/>
      <c r="G16" s="295"/>
      <c r="H16" s="314"/>
      <c r="I16" s="304"/>
      <c r="J16" s="305"/>
      <c r="K16" s="306"/>
      <c r="L16" s="304"/>
      <c r="M16" s="305"/>
      <c r="N16" s="306"/>
      <c r="O16" s="304"/>
      <c r="P16" s="305"/>
      <c r="Q16" s="306"/>
      <c r="R16" s="304"/>
      <c r="S16" s="305"/>
      <c r="T16" s="306"/>
      <c r="U16" s="304"/>
      <c r="V16" s="305"/>
      <c r="W16" s="306"/>
      <c r="X16" s="304"/>
      <c r="Y16" s="305"/>
      <c r="Z16" s="306"/>
      <c r="AA16" s="304"/>
      <c r="AB16" s="305"/>
      <c r="AC16" s="306"/>
      <c r="AD16" s="304"/>
      <c r="AE16" s="305"/>
      <c r="AF16" s="306"/>
      <c r="AG16" s="304"/>
      <c r="AH16" s="305"/>
      <c r="AI16" s="306"/>
      <c r="AJ16" s="304"/>
      <c r="AK16" s="305"/>
      <c r="AL16" s="306"/>
      <c r="AM16" s="304"/>
      <c r="AN16" s="307"/>
      <c r="AO16" s="306"/>
      <c r="AP16" s="304"/>
      <c r="AQ16" s="304"/>
      <c r="AR16" s="726"/>
    </row>
    <row r="17" spans="5:44" ht="18" customHeight="1">
      <c r="E17" s="721"/>
      <c r="F17" s="722"/>
      <c r="G17" s="295"/>
      <c r="H17" s="314"/>
      <c r="I17" s="304"/>
      <c r="J17" s="305"/>
      <c r="K17" s="306"/>
      <c r="L17" s="304"/>
      <c r="M17" s="305"/>
      <c r="N17" s="306"/>
      <c r="O17" s="304"/>
      <c r="P17" s="305"/>
      <c r="Q17" s="306"/>
      <c r="R17" s="304"/>
      <c r="S17" s="305"/>
      <c r="T17" s="306"/>
      <c r="U17" s="304"/>
      <c r="V17" s="305"/>
      <c r="W17" s="306"/>
      <c r="X17" s="304"/>
      <c r="Y17" s="305"/>
      <c r="Z17" s="306"/>
      <c r="AA17" s="304"/>
      <c r="AB17" s="305"/>
      <c r="AC17" s="306"/>
      <c r="AD17" s="304"/>
      <c r="AE17" s="305"/>
      <c r="AF17" s="306"/>
      <c r="AG17" s="304"/>
      <c r="AH17" s="305"/>
      <c r="AI17" s="306"/>
      <c r="AJ17" s="304"/>
      <c r="AK17" s="305"/>
      <c r="AL17" s="308"/>
      <c r="AM17" s="304"/>
      <c r="AN17" s="305"/>
      <c r="AO17" s="306"/>
      <c r="AP17" s="304"/>
      <c r="AQ17" s="304"/>
      <c r="AR17" s="726"/>
    </row>
    <row r="18" spans="5:44" ht="18" customHeight="1">
      <c r="E18" s="721"/>
      <c r="F18" s="722"/>
      <c r="G18" s="295"/>
      <c r="H18" s="314"/>
      <c r="I18" s="304"/>
      <c r="J18" s="305"/>
      <c r="K18" s="306"/>
      <c r="L18" s="304"/>
      <c r="M18" s="305"/>
      <c r="N18" s="306"/>
      <c r="O18" s="304"/>
      <c r="P18" s="305"/>
      <c r="Q18" s="306"/>
      <c r="R18" s="304"/>
      <c r="S18" s="305"/>
      <c r="T18" s="306"/>
      <c r="U18" s="304"/>
      <c r="V18" s="305"/>
      <c r="W18" s="306"/>
      <c r="X18" s="304"/>
      <c r="Y18" s="305"/>
      <c r="Z18" s="306"/>
      <c r="AA18" s="304"/>
      <c r="AB18" s="305"/>
      <c r="AC18" s="306"/>
      <c r="AD18" s="304"/>
      <c r="AE18" s="305"/>
      <c r="AF18" s="306"/>
      <c r="AG18" s="304"/>
      <c r="AH18" s="305"/>
      <c r="AI18" s="306"/>
      <c r="AJ18" s="304"/>
      <c r="AK18" s="305"/>
      <c r="AL18" s="306"/>
      <c r="AM18" s="304"/>
      <c r="AN18" s="305"/>
      <c r="AO18" s="306"/>
      <c r="AP18" s="304"/>
      <c r="AQ18" s="309"/>
      <c r="AR18" s="726"/>
    </row>
    <row r="19" spans="5:44" ht="18" customHeight="1">
      <c r="E19" s="721"/>
      <c r="F19" s="722"/>
      <c r="G19" s="295"/>
      <c r="H19" s="314"/>
      <c r="I19" s="304"/>
      <c r="J19" s="305"/>
      <c r="K19" s="306"/>
      <c r="L19" s="304"/>
      <c r="M19" s="305"/>
      <c r="N19" s="306"/>
      <c r="O19" s="304"/>
      <c r="P19" s="305"/>
      <c r="Q19" s="306"/>
      <c r="R19" s="304"/>
      <c r="S19" s="305"/>
      <c r="T19" s="306"/>
      <c r="U19" s="304"/>
      <c r="V19" s="305"/>
      <c r="W19" s="306"/>
      <c r="X19" s="304"/>
      <c r="Y19" s="305"/>
      <c r="Z19" s="306"/>
      <c r="AA19" s="304"/>
      <c r="AB19" s="305"/>
      <c r="AC19" s="306"/>
      <c r="AD19" s="304"/>
      <c r="AE19" s="305"/>
      <c r="AF19" s="306"/>
      <c r="AG19" s="304"/>
      <c r="AH19" s="305"/>
      <c r="AI19" s="306"/>
      <c r="AJ19" s="304"/>
      <c r="AK19" s="305"/>
      <c r="AL19" s="306"/>
      <c r="AM19" s="304"/>
      <c r="AN19" s="305"/>
      <c r="AO19" s="306"/>
      <c r="AP19" s="304"/>
      <c r="AQ19" s="304"/>
      <c r="AR19" s="726"/>
    </row>
    <row r="20" spans="5:44" ht="18" customHeight="1">
      <c r="E20" s="723"/>
      <c r="F20" s="724"/>
      <c r="G20" s="296"/>
      <c r="H20" s="315"/>
      <c r="I20" s="310"/>
      <c r="J20" s="311"/>
      <c r="K20" s="312"/>
      <c r="L20" s="310"/>
      <c r="M20" s="311"/>
      <c r="N20" s="312"/>
      <c r="O20" s="310"/>
      <c r="P20" s="311"/>
      <c r="Q20" s="312"/>
      <c r="R20" s="310"/>
      <c r="S20" s="311"/>
      <c r="T20" s="312"/>
      <c r="U20" s="310"/>
      <c r="V20" s="311"/>
      <c r="W20" s="312"/>
      <c r="X20" s="310"/>
      <c r="Y20" s="311"/>
      <c r="Z20" s="312"/>
      <c r="AA20" s="310"/>
      <c r="AB20" s="311"/>
      <c r="AC20" s="312"/>
      <c r="AD20" s="310"/>
      <c r="AE20" s="311"/>
      <c r="AF20" s="312"/>
      <c r="AG20" s="310"/>
      <c r="AH20" s="311"/>
      <c r="AI20" s="312"/>
      <c r="AJ20" s="310"/>
      <c r="AK20" s="311"/>
      <c r="AL20" s="312"/>
      <c r="AM20" s="310"/>
      <c r="AN20" s="311"/>
      <c r="AO20" s="312"/>
      <c r="AP20" s="310"/>
      <c r="AQ20" s="310"/>
      <c r="AR20" s="727"/>
    </row>
    <row r="21" spans="5:44" ht="5.0999999999999996" customHeight="1">
      <c r="E21" s="134"/>
      <c r="F21" s="134"/>
      <c r="G21" s="184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40"/>
    </row>
    <row r="22" spans="5:44" ht="18" customHeight="1">
      <c r="E22" s="714" t="s">
        <v>68</v>
      </c>
      <c r="F22" s="668" t="s">
        <v>69</v>
      </c>
      <c r="G22" s="297"/>
      <c r="H22" s="698"/>
      <c r="I22" s="699"/>
      <c r="J22" s="700"/>
      <c r="K22" s="695"/>
      <c r="L22" s="696"/>
      <c r="M22" s="697"/>
      <c r="N22" s="695"/>
      <c r="O22" s="696"/>
      <c r="P22" s="697"/>
      <c r="Q22" s="695"/>
      <c r="R22" s="696"/>
      <c r="S22" s="697"/>
      <c r="T22" s="695"/>
      <c r="U22" s="696"/>
      <c r="V22" s="697"/>
      <c r="W22" s="695"/>
      <c r="X22" s="696"/>
      <c r="Y22" s="697"/>
      <c r="Z22" s="695"/>
      <c r="AA22" s="696"/>
      <c r="AB22" s="697"/>
      <c r="AC22" s="695"/>
      <c r="AD22" s="696"/>
      <c r="AE22" s="697"/>
      <c r="AF22" s="695"/>
      <c r="AG22" s="696"/>
      <c r="AH22" s="697"/>
      <c r="AI22" s="695"/>
      <c r="AJ22" s="696"/>
      <c r="AK22" s="697"/>
      <c r="AL22" s="695"/>
      <c r="AM22" s="696"/>
      <c r="AN22" s="697"/>
      <c r="AO22" s="695"/>
      <c r="AP22" s="696"/>
      <c r="AQ22" s="696"/>
      <c r="AR22" s="196" t="str">
        <f>IF(COUNT(H22:AQ22)=0,"",SUM(H22:AQ22))</f>
        <v/>
      </c>
    </row>
    <row r="23" spans="5:44" ht="18" customHeight="1">
      <c r="E23" s="715"/>
      <c r="F23" s="669"/>
      <c r="G23" s="298"/>
      <c r="H23" s="710"/>
      <c r="I23" s="711"/>
      <c r="J23" s="711"/>
      <c r="K23" s="711"/>
      <c r="L23" s="711"/>
      <c r="M23" s="711"/>
      <c r="N23" s="711"/>
      <c r="O23" s="711"/>
      <c r="P23" s="711"/>
      <c r="Q23" s="711"/>
      <c r="R23" s="711"/>
      <c r="S23" s="711"/>
      <c r="T23" s="711"/>
      <c r="U23" s="711"/>
      <c r="V23" s="711"/>
      <c r="W23" s="711"/>
      <c r="X23" s="711"/>
      <c r="Y23" s="711"/>
      <c r="Z23" s="711"/>
      <c r="AA23" s="711"/>
      <c r="AB23" s="711"/>
      <c r="AC23" s="706"/>
      <c r="AD23" s="706"/>
      <c r="AE23" s="706"/>
      <c r="AF23" s="706"/>
      <c r="AG23" s="706"/>
      <c r="AH23" s="706"/>
      <c r="AI23" s="706"/>
      <c r="AJ23" s="706"/>
      <c r="AK23" s="706"/>
      <c r="AL23" s="660"/>
      <c r="AM23" s="661"/>
      <c r="AN23" s="662"/>
      <c r="AO23" s="660"/>
      <c r="AP23" s="661"/>
      <c r="AQ23" s="661"/>
      <c r="AR23" s="197" t="str">
        <f t="shared" ref="AR23:AR39" si="0">IF(COUNT(H23:AQ23)=0,"",SUM(H23:AQ23))</f>
        <v/>
      </c>
    </row>
    <row r="24" spans="5:44" ht="18" customHeight="1">
      <c r="E24" s="715"/>
      <c r="F24" s="669"/>
      <c r="G24" s="298"/>
      <c r="H24" s="685"/>
      <c r="I24" s="677"/>
      <c r="J24" s="678"/>
      <c r="K24" s="660"/>
      <c r="L24" s="661"/>
      <c r="M24" s="662"/>
      <c r="N24" s="660"/>
      <c r="O24" s="661"/>
      <c r="P24" s="662"/>
      <c r="Q24" s="660"/>
      <c r="R24" s="661"/>
      <c r="S24" s="662"/>
      <c r="T24" s="660"/>
      <c r="U24" s="661"/>
      <c r="V24" s="662"/>
      <c r="W24" s="660"/>
      <c r="X24" s="661"/>
      <c r="Y24" s="662"/>
      <c r="Z24" s="660"/>
      <c r="AA24" s="661"/>
      <c r="AB24" s="662"/>
      <c r="AC24" s="660"/>
      <c r="AD24" s="661"/>
      <c r="AE24" s="662"/>
      <c r="AF24" s="660"/>
      <c r="AG24" s="661"/>
      <c r="AH24" s="662"/>
      <c r="AI24" s="660"/>
      <c r="AJ24" s="661"/>
      <c r="AK24" s="662"/>
      <c r="AL24" s="660"/>
      <c r="AM24" s="661"/>
      <c r="AN24" s="662"/>
      <c r="AO24" s="660"/>
      <c r="AP24" s="661"/>
      <c r="AQ24" s="663"/>
      <c r="AR24" s="197" t="str">
        <f t="shared" si="0"/>
        <v/>
      </c>
    </row>
    <row r="25" spans="5:44" ht="18" customHeight="1">
      <c r="E25" s="715"/>
      <c r="F25" s="669"/>
      <c r="G25" s="299"/>
      <c r="H25" s="707"/>
      <c r="I25" s="708"/>
      <c r="J25" s="709"/>
      <c r="K25" s="652"/>
      <c r="L25" s="653"/>
      <c r="M25" s="654"/>
      <c r="N25" s="652"/>
      <c r="O25" s="653"/>
      <c r="P25" s="654"/>
      <c r="Q25" s="652"/>
      <c r="R25" s="653"/>
      <c r="S25" s="654"/>
      <c r="T25" s="652"/>
      <c r="U25" s="653"/>
      <c r="V25" s="654"/>
      <c r="W25" s="652"/>
      <c r="X25" s="653"/>
      <c r="Y25" s="654"/>
      <c r="Z25" s="652"/>
      <c r="AA25" s="653"/>
      <c r="AB25" s="654"/>
      <c r="AC25" s="652"/>
      <c r="AD25" s="653"/>
      <c r="AE25" s="654"/>
      <c r="AF25" s="652"/>
      <c r="AG25" s="653"/>
      <c r="AH25" s="654"/>
      <c r="AI25" s="652"/>
      <c r="AJ25" s="653"/>
      <c r="AK25" s="654"/>
      <c r="AL25" s="652"/>
      <c r="AM25" s="653"/>
      <c r="AN25" s="654"/>
      <c r="AO25" s="652"/>
      <c r="AP25" s="653"/>
      <c r="AQ25" s="655"/>
      <c r="AR25" s="198" t="str">
        <f t="shared" si="0"/>
        <v/>
      </c>
    </row>
    <row r="26" spans="5:44" ht="18" customHeight="1">
      <c r="E26" s="715"/>
      <c r="F26" s="670"/>
      <c r="G26" s="133" t="s">
        <v>70</v>
      </c>
      <c r="H26" s="705" t="str">
        <f>IF(COUNT(H22:J25)=0,"",SUM(H22:J25))</f>
        <v/>
      </c>
      <c r="I26" s="694"/>
      <c r="J26" s="694"/>
      <c r="K26" s="694" t="str">
        <f>IF(COUNT(K22:M25)=0,"",SUM(K22:M25))</f>
        <v/>
      </c>
      <c r="L26" s="694"/>
      <c r="M26" s="694"/>
      <c r="N26" s="694" t="str">
        <f>IF(COUNT(N22:P25)=0,"",SUM(N22:P25))</f>
        <v/>
      </c>
      <c r="O26" s="694"/>
      <c r="P26" s="694"/>
      <c r="Q26" s="694" t="str">
        <f>IF(COUNT(Q22:S25)=0,"",SUM(Q22:S25))</f>
        <v/>
      </c>
      <c r="R26" s="694"/>
      <c r="S26" s="694"/>
      <c r="T26" s="694" t="str">
        <f>IF(COUNT(T22:V25)=0,"",SUM(T22:V25))</f>
        <v/>
      </c>
      <c r="U26" s="694"/>
      <c r="V26" s="694"/>
      <c r="W26" s="694" t="str">
        <f>IF(COUNT(W22:Y25)=0,"",SUM(W22:Y25))</f>
        <v/>
      </c>
      <c r="X26" s="694"/>
      <c r="Y26" s="694"/>
      <c r="Z26" s="694" t="str">
        <f>IF(COUNT(Z22:AB25)=0,"",SUM(Z22:AB25))</f>
        <v/>
      </c>
      <c r="AA26" s="694"/>
      <c r="AB26" s="694"/>
      <c r="AC26" s="694" t="str">
        <f>IF(COUNT(AC22:AE25)=0,"",SUM(AC22:AE25))</f>
        <v/>
      </c>
      <c r="AD26" s="694"/>
      <c r="AE26" s="694"/>
      <c r="AF26" s="694" t="str">
        <f>IF(COUNT(AF22:AH25)=0,"",SUM(AF22:AH25))</f>
        <v/>
      </c>
      <c r="AG26" s="694"/>
      <c r="AH26" s="694"/>
      <c r="AI26" s="694" t="str">
        <f>IF(COUNT(AI22:AK25)=0,"",SUM(AI22:AK25))</f>
        <v/>
      </c>
      <c r="AJ26" s="694"/>
      <c r="AK26" s="694"/>
      <c r="AL26" s="694" t="str">
        <f>IF(COUNT(AL22:AN25)=0,"",SUM(AL22:AN25))</f>
        <v/>
      </c>
      <c r="AM26" s="694"/>
      <c r="AN26" s="694"/>
      <c r="AO26" s="694" t="str">
        <f>IF(COUNT(AO22:AQ25)=0,"",SUM(AO22:AQ25))</f>
        <v/>
      </c>
      <c r="AP26" s="694"/>
      <c r="AQ26" s="704"/>
      <c r="AR26" s="209" t="str">
        <f t="shared" si="0"/>
        <v/>
      </c>
    </row>
    <row r="27" spans="5:44" ht="18" customHeight="1">
      <c r="E27" s="715"/>
      <c r="F27" s="712" t="s">
        <v>71</v>
      </c>
      <c r="G27" s="297"/>
      <c r="H27" s="698"/>
      <c r="I27" s="699"/>
      <c r="J27" s="700"/>
      <c r="K27" s="701"/>
      <c r="L27" s="702"/>
      <c r="M27" s="703"/>
      <c r="N27" s="701"/>
      <c r="O27" s="702"/>
      <c r="P27" s="703"/>
      <c r="Q27" s="701"/>
      <c r="R27" s="702"/>
      <c r="S27" s="703"/>
      <c r="T27" s="701"/>
      <c r="U27" s="702"/>
      <c r="V27" s="703"/>
      <c r="W27" s="701"/>
      <c r="X27" s="702"/>
      <c r="Y27" s="703"/>
      <c r="Z27" s="695"/>
      <c r="AA27" s="696"/>
      <c r="AB27" s="697"/>
      <c r="AC27" s="695"/>
      <c r="AD27" s="696"/>
      <c r="AE27" s="697"/>
      <c r="AF27" s="695"/>
      <c r="AG27" s="696"/>
      <c r="AH27" s="697"/>
      <c r="AI27" s="695"/>
      <c r="AJ27" s="696"/>
      <c r="AK27" s="697"/>
      <c r="AL27" s="695"/>
      <c r="AM27" s="696"/>
      <c r="AN27" s="697"/>
      <c r="AO27" s="695"/>
      <c r="AP27" s="696"/>
      <c r="AQ27" s="696"/>
      <c r="AR27" s="196" t="str">
        <f t="shared" si="0"/>
        <v/>
      </c>
    </row>
    <row r="28" spans="5:44" ht="18" customHeight="1">
      <c r="E28" s="715"/>
      <c r="F28" s="713"/>
      <c r="G28" s="298"/>
      <c r="H28" s="693"/>
      <c r="I28" s="666"/>
      <c r="J28" s="667"/>
      <c r="K28" s="665"/>
      <c r="L28" s="666"/>
      <c r="M28" s="667"/>
      <c r="N28" s="665"/>
      <c r="O28" s="666"/>
      <c r="P28" s="667"/>
      <c r="Q28" s="665"/>
      <c r="R28" s="666"/>
      <c r="S28" s="667"/>
      <c r="T28" s="665"/>
      <c r="U28" s="666"/>
      <c r="V28" s="667"/>
      <c r="W28" s="665"/>
      <c r="X28" s="666"/>
      <c r="Y28" s="667"/>
      <c r="Z28" s="660"/>
      <c r="AA28" s="661"/>
      <c r="AB28" s="662"/>
      <c r="AC28" s="660"/>
      <c r="AD28" s="661"/>
      <c r="AE28" s="662"/>
      <c r="AF28" s="660"/>
      <c r="AG28" s="661"/>
      <c r="AH28" s="662"/>
      <c r="AI28" s="665"/>
      <c r="AJ28" s="666"/>
      <c r="AK28" s="667"/>
      <c r="AL28" s="665"/>
      <c r="AM28" s="666"/>
      <c r="AN28" s="667"/>
      <c r="AO28" s="665"/>
      <c r="AP28" s="666"/>
      <c r="AQ28" s="666"/>
      <c r="AR28" s="197" t="str">
        <f t="shared" si="0"/>
        <v/>
      </c>
    </row>
    <row r="29" spans="5:44" ht="18" customHeight="1">
      <c r="E29" s="715"/>
      <c r="F29" s="713"/>
      <c r="G29" s="298"/>
      <c r="H29" s="693"/>
      <c r="I29" s="666"/>
      <c r="J29" s="667"/>
      <c r="K29" s="665"/>
      <c r="L29" s="666"/>
      <c r="M29" s="667"/>
      <c r="N29" s="665"/>
      <c r="O29" s="666"/>
      <c r="P29" s="667"/>
      <c r="Q29" s="665"/>
      <c r="R29" s="666"/>
      <c r="S29" s="667"/>
      <c r="T29" s="665"/>
      <c r="U29" s="666"/>
      <c r="V29" s="667"/>
      <c r="W29" s="665"/>
      <c r="X29" s="666"/>
      <c r="Y29" s="667"/>
      <c r="Z29" s="660"/>
      <c r="AA29" s="661"/>
      <c r="AB29" s="662"/>
      <c r="AC29" s="665"/>
      <c r="AD29" s="666"/>
      <c r="AE29" s="667"/>
      <c r="AF29" s="665"/>
      <c r="AG29" s="666"/>
      <c r="AH29" s="667"/>
      <c r="AI29" s="660"/>
      <c r="AJ29" s="661"/>
      <c r="AK29" s="662"/>
      <c r="AL29" s="665"/>
      <c r="AM29" s="666"/>
      <c r="AN29" s="667"/>
      <c r="AO29" s="665"/>
      <c r="AP29" s="666"/>
      <c r="AQ29" s="666"/>
      <c r="AR29" s="197" t="str">
        <f t="shared" si="0"/>
        <v/>
      </c>
    </row>
    <row r="30" spans="5:44" ht="18" customHeight="1">
      <c r="E30" s="715"/>
      <c r="F30" s="713"/>
      <c r="G30" s="298"/>
      <c r="H30" s="693"/>
      <c r="I30" s="666"/>
      <c r="J30" s="667"/>
      <c r="K30" s="665"/>
      <c r="L30" s="666"/>
      <c r="M30" s="667"/>
      <c r="N30" s="665"/>
      <c r="O30" s="666"/>
      <c r="P30" s="667"/>
      <c r="Q30" s="665"/>
      <c r="R30" s="666"/>
      <c r="S30" s="667"/>
      <c r="T30" s="665"/>
      <c r="U30" s="666"/>
      <c r="V30" s="667"/>
      <c r="W30" s="665"/>
      <c r="X30" s="666"/>
      <c r="Y30" s="667"/>
      <c r="Z30" s="665"/>
      <c r="AA30" s="666"/>
      <c r="AB30" s="667"/>
      <c r="AC30" s="665"/>
      <c r="AD30" s="666"/>
      <c r="AE30" s="667"/>
      <c r="AF30" s="665"/>
      <c r="AG30" s="666"/>
      <c r="AH30" s="667"/>
      <c r="AI30" s="660"/>
      <c r="AJ30" s="661"/>
      <c r="AK30" s="662"/>
      <c r="AL30" s="665"/>
      <c r="AM30" s="666"/>
      <c r="AN30" s="667"/>
      <c r="AO30" s="665"/>
      <c r="AP30" s="666"/>
      <c r="AQ30" s="666"/>
      <c r="AR30" s="197" t="str">
        <f t="shared" si="0"/>
        <v/>
      </c>
    </row>
    <row r="31" spans="5:44" ht="18" customHeight="1">
      <c r="E31" s="715"/>
      <c r="F31" s="713"/>
      <c r="G31" s="298"/>
      <c r="H31" s="693"/>
      <c r="I31" s="666"/>
      <c r="J31" s="667"/>
      <c r="K31" s="665"/>
      <c r="L31" s="666"/>
      <c r="M31" s="667"/>
      <c r="N31" s="665"/>
      <c r="O31" s="666"/>
      <c r="P31" s="667"/>
      <c r="Q31" s="665"/>
      <c r="R31" s="666"/>
      <c r="S31" s="667"/>
      <c r="T31" s="665"/>
      <c r="U31" s="666"/>
      <c r="V31" s="667"/>
      <c r="W31" s="665"/>
      <c r="X31" s="666"/>
      <c r="Y31" s="667"/>
      <c r="Z31" s="665"/>
      <c r="AA31" s="666"/>
      <c r="AB31" s="667"/>
      <c r="AC31" s="665"/>
      <c r="AD31" s="666"/>
      <c r="AE31" s="667"/>
      <c r="AF31" s="665"/>
      <c r="AG31" s="666"/>
      <c r="AH31" s="667"/>
      <c r="AI31" s="665"/>
      <c r="AJ31" s="666"/>
      <c r="AK31" s="667"/>
      <c r="AL31" s="665"/>
      <c r="AM31" s="666"/>
      <c r="AN31" s="667"/>
      <c r="AO31" s="660"/>
      <c r="AP31" s="661"/>
      <c r="AQ31" s="661"/>
      <c r="AR31" s="197" t="str">
        <f t="shared" si="0"/>
        <v/>
      </c>
    </row>
    <row r="32" spans="5:44" ht="18" customHeight="1">
      <c r="E32" s="715"/>
      <c r="F32" s="713"/>
      <c r="G32" s="298"/>
      <c r="H32" s="693"/>
      <c r="I32" s="666"/>
      <c r="J32" s="667"/>
      <c r="K32" s="665"/>
      <c r="L32" s="666"/>
      <c r="M32" s="667"/>
      <c r="N32" s="665"/>
      <c r="O32" s="666"/>
      <c r="P32" s="667"/>
      <c r="Q32" s="665"/>
      <c r="R32" s="666"/>
      <c r="S32" s="667"/>
      <c r="T32" s="665"/>
      <c r="U32" s="666"/>
      <c r="V32" s="667"/>
      <c r="W32" s="665"/>
      <c r="X32" s="666"/>
      <c r="Y32" s="667"/>
      <c r="Z32" s="665"/>
      <c r="AA32" s="666"/>
      <c r="AB32" s="667"/>
      <c r="AC32" s="665"/>
      <c r="AD32" s="666"/>
      <c r="AE32" s="667"/>
      <c r="AF32" s="665"/>
      <c r="AG32" s="666"/>
      <c r="AH32" s="667"/>
      <c r="AI32" s="665"/>
      <c r="AJ32" s="666"/>
      <c r="AK32" s="667"/>
      <c r="AL32" s="665"/>
      <c r="AM32" s="666"/>
      <c r="AN32" s="667"/>
      <c r="AO32" s="665"/>
      <c r="AP32" s="666"/>
      <c r="AQ32" s="666"/>
      <c r="AR32" s="197" t="str">
        <f t="shared" si="0"/>
        <v/>
      </c>
    </row>
    <row r="33" spans="3:50" ht="18" customHeight="1">
      <c r="E33" s="715"/>
      <c r="F33" s="713"/>
      <c r="G33" s="298"/>
      <c r="H33" s="693"/>
      <c r="I33" s="666"/>
      <c r="J33" s="667"/>
      <c r="K33" s="665"/>
      <c r="L33" s="666"/>
      <c r="M33" s="667"/>
      <c r="N33" s="665"/>
      <c r="O33" s="666"/>
      <c r="P33" s="667"/>
      <c r="Q33" s="665"/>
      <c r="R33" s="666"/>
      <c r="S33" s="667"/>
      <c r="T33" s="665"/>
      <c r="U33" s="666"/>
      <c r="V33" s="667"/>
      <c r="W33" s="665"/>
      <c r="X33" s="666"/>
      <c r="Y33" s="667"/>
      <c r="Z33" s="665"/>
      <c r="AA33" s="666"/>
      <c r="AB33" s="667"/>
      <c r="AC33" s="660"/>
      <c r="AD33" s="661"/>
      <c r="AE33" s="662"/>
      <c r="AF33" s="660"/>
      <c r="AG33" s="661"/>
      <c r="AH33" s="662"/>
      <c r="AI33" s="660"/>
      <c r="AJ33" s="661"/>
      <c r="AK33" s="662"/>
      <c r="AL33" s="660"/>
      <c r="AM33" s="661"/>
      <c r="AN33" s="662"/>
      <c r="AO33" s="660"/>
      <c r="AP33" s="661"/>
      <c r="AQ33" s="661"/>
      <c r="AR33" s="197" t="str">
        <f t="shared" si="0"/>
        <v/>
      </c>
    </row>
    <row r="34" spans="3:50" ht="18" customHeight="1">
      <c r="E34" s="715"/>
      <c r="F34" s="713"/>
      <c r="G34" s="298"/>
      <c r="H34" s="664"/>
      <c r="I34" s="661"/>
      <c r="J34" s="662"/>
      <c r="K34" s="660"/>
      <c r="L34" s="661"/>
      <c r="M34" s="662"/>
      <c r="N34" s="660"/>
      <c r="O34" s="661"/>
      <c r="P34" s="662"/>
      <c r="Q34" s="660"/>
      <c r="R34" s="661"/>
      <c r="S34" s="662"/>
      <c r="T34" s="660"/>
      <c r="U34" s="661"/>
      <c r="V34" s="662"/>
      <c r="W34" s="660"/>
      <c r="X34" s="661"/>
      <c r="Y34" s="662"/>
      <c r="Z34" s="665"/>
      <c r="AA34" s="666"/>
      <c r="AB34" s="667"/>
      <c r="AC34" s="660"/>
      <c r="AD34" s="661"/>
      <c r="AE34" s="662"/>
      <c r="AF34" s="660"/>
      <c r="AG34" s="661"/>
      <c r="AH34" s="662"/>
      <c r="AI34" s="660"/>
      <c r="AJ34" s="661"/>
      <c r="AK34" s="662"/>
      <c r="AL34" s="660"/>
      <c r="AM34" s="661"/>
      <c r="AN34" s="662"/>
      <c r="AO34" s="660"/>
      <c r="AP34" s="661"/>
      <c r="AQ34" s="661"/>
      <c r="AR34" s="197" t="str">
        <f t="shared" si="0"/>
        <v/>
      </c>
    </row>
    <row r="35" spans="3:50" ht="18" customHeight="1">
      <c r="E35" s="715"/>
      <c r="F35" s="713"/>
      <c r="G35" s="298"/>
      <c r="H35" s="664"/>
      <c r="I35" s="661"/>
      <c r="J35" s="662"/>
      <c r="K35" s="660"/>
      <c r="L35" s="661"/>
      <c r="M35" s="662"/>
      <c r="N35" s="660"/>
      <c r="O35" s="661"/>
      <c r="P35" s="662"/>
      <c r="Q35" s="660"/>
      <c r="R35" s="661"/>
      <c r="S35" s="662"/>
      <c r="T35" s="660"/>
      <c r="U35" s="661"/>
      <c r="V35" s="662"/>
      <c r="W35" s="660"/>
      <c r="X35" s="661"/>
      <c r="Y35" s="662"/>
      <c r="Z35" s="665"/>
      <c r="AA35" s="666"/>
      <c r="AB35" s="667"/>
      <c r="AC35" s="660"/>
      <c r="AD35" s="661"/>
      <c r="AE35" s="662"/>
      <c r="AF35" s="660"/>
      <c r="AG35" s="661"/>
      <c r="AH35" s="662"/>
      <c r="AI35" s="660"/>
      <c r="AJ35" s="661"/>
      <c r="AK35" s="662"/>
      <c r="AL35" s="660"/>
      <c r="AM35" s="661"/>
      <c r="AN35" s="662"/>
      <c r="AO35" s="660"/>
      <c r="AP35" s="661"/>
      <c r="AQ35" s="663"/>
      <c r="AR35" s="197" t="str">
        <f t="shared" si="0"/>
        <v/>
      </c>
    </row>
    <row r="36" spans="3:50" ht="18" customHeight="1">
      <c r="E36" s="715"/>
      <c r="F36" s="713"/>
      <c r="G36" s="298"/>
      <c r="H36" s="664"/>
      <c r="I36" s="661"/>
      <c r="J36" s="662"/>
      <c r="K36" s="660"/>
      <c r="L36" s="661"/>
      <c r="M36" s="662"/>
      <c r="N36" s="660"/>
      <c r="O36" s="661"/>
      <c r="P36" s="662"/>
      <c r="Q36" s="660"/>
      <c r="R36" s="661"/>
      <c r="S36" s="662"/>
      <c r="T36" s="660"/>
      <c r="U36" s="661"/>
      <c r="V36" s="662"/>
      <c r="W36" s="660"/>
      <c r="X36" s="661"/>
      <c r="Y36" s="662"/>
      <c r="Z36" s="665"/>
      <c r="AA36" s="666"/>
      <c r="AB36" s="667"/>
      <c r="AC36" s="660"/>
      <c r="AD36" s="661"/>
      <c r="AE36" s="662"/>
      <c r="AF36" s="660"/>
      <c r="AG36" s="661"/>
      <c r="AH36" s="662"/>
      <c r="AI36" s="660"/>
      <c r="AJ36" s="661"/>
      <c r="AK36" s="662"/>
      <c r="AL36" s="660"/>
      <c r="AM36" s="661"/>
      <c r="AN36" s="662"/>
      <c r="AO36" s="660"/>
      <c r="AP36" s="661"/>
      <c r="AQ36" s="663"/>
      <c r="AR36" s="197" t="str">
        <f t="shared" si="0"/>
        <v/>
      </c>
    </row>
    <row r="37" spans="3:50" ht="18" customHeight="1">
      <c r="E37" s="715"/>
      <c r="F37" s="713"/>
      <c r="G37" s="298"/>
      <c r="H37" s="664"/>
      <c r="I37" s="661"/>
      <c r="J37" s="662"/>
      <c r="K37" s="660"/>
      <c r="L37" s="661"/>
      <c r="M37" s="662"/>
      <c r="N37" s="660"/>
      <c r="O37" s="661"/>
      <c r="P37" s="662"/>
      <c r="Q37" s="660"/>
      <c r="R37" s="661"/>
      <c r="S37" s="662"/>
      <c r="T37" s="660"/>
      <c r="U37" s="661"/>
      <c r="V37" s="662"/>
      <c r="W37" s="660"/>
      <c r="X37" s="661"/>
      <c r="Y37" s="662"/>
      <c r="Z37" s="665"/>
      <c r="AA37" s="666"/>
      <c r="AB37" s="667"/>
      <c r="AC37" s="660"/>
      <c r="AD37" s="661"/>
      <c r="AE37" s="662"/>
      <c r="AF37" s="660"/>
      <c r="AG37" s="661"/>
      <c r="AH37" s="662"/>
      <c r="AI37" s="660"/>
      <c r="AJ37" s="661"/>
      <c r="AK37" s="662"/>
      <c r="AL37" s="660"/>
      <c r="AM37" s="661"/>
      <c r="AN37" s="662"/>
      <c r="AO37" s="660"/>
      <c r="AP37" s="661"/>
      <c r="AQ37" s="663"/>
      <c r="AR37" s="197" t="str">
        <f t="shared" si="0"/>
        <v/>
      </c>
    </row>
    <row r="38" spans="3:50" ht="18" customHeight="1">
      <c r="E38" s="715"/>
      <c r="F38" s="713"/>
      <c r="G38" s="298"/>
      <c r="H38" s="664"/>
      <c r="I38" s="661"/>
      <c r="J38" s="662"/>
      <c r="K38" s="660"/>
      <c r="L38" s="661"/>
      <c r="M38" s="662"/>
      <c r="N38" s="660"/>
      <c r="O38" s="661"/>
      <c r="P38" s="662"/>
      <c r="Q38" s="660"/>
      <c r="R38" s="661"/>
      <c r="S38" s="662"/>
      <c r="T38" s="660"/>
      <c r="U38" s="661"/>
      <c r="V38" s="662"/>
      <c r="W38" s="660"/>
      <c r="X38" s="661"/>
      <c r="Y38" s="662"/>
      <c r="Z38" s="665"/>
      <c r="AA38" s="666"/>
      <c r="AB38" s="667"/>
      <c r="AC38" s="660"/>
      <c r="AD38" s="661"/>
      <c r="AE38" s="662"/>
      <c r="AF38" s="660"/>
      <c r="AG38" s="661"/>
      <c r="AH38" s="662"/>
      <c r="AI38" s="660"/>
      <c r="AJ38" s="661"/>
      <c r="AK38" s="662"/>
      <c r="AL38" s="660"/>
      <c r="AM38" s="661"/>
      <c r="AN38" s="662"/>
      <c r="AO38" s="660"/>
      <c r="AP38" s="661"/>
      <c r="AQ38" s="663"/>
      <c r="AR38" s="197" t="str">
        <f t="shared" si="0"/>
        <v/>
      </c>
    </row>
    <row r="39" spans="3:50" ht="18" customHeight="1">
      <c r="E39" s="715"/>
      <c r="F39" s="713"/>
      <c r="G39" s="299"/>
      <c r="H39" s="656"/>
      <c r="I39" s="653"/>
      <c r="J39" s="654"/>
      <c r="K39" s="652"/>
      <c r="L39" s="653"/>
      <c r="M39" s="654"/>
      <c r="N39" s="652"/>
      <c r="O39" s="653"/>
      <c r="P39" s="654"/>
      <c r="Q39" s="652"/>
      <c r="R39" s="653"/>
      <c r="S39" s="654"/>
      <c r="T39" s="652"/>
      <c r="U39" s="653"/>
      <c r="V39" s="654"/>
      <c r="W39" s="652"/>
      <c r="X39" s="653"/>
      <c r="Y39" s="654"/>
      <c r="Z39" s="657"/>
      <c r="AA39" s="658"/>
      <c r="AB39" s="659"/>
      <c r="AC39" s="652"/>
      <c r="AD39" s="653"/>
      <c r="AE39" s="654"/>
      <c r="AF39" s="652"/>
      <c r="AG39" s="653"/>
      <c r="AH39" s="654"/>
      <c r="AI39" s="652"/>
      <c r="AJ39" s="653"/>
      <c r="AK39" s="654"/>
      <c r="AL39" s="652"/>
      <c r="AM39" s="653"/>
      <c r="AN39" s="654"/>
      <c r="AO39" s="652"/>
      <c r="AP39" s="653"/>
      <c r="AQ39" s="655"/>
      <c r="AR39" s="198" t="str">
        <f t="shared" si="0"/>
        <v/>
      </c>
    </row>
    <row r="40" spans="3:50" ht="18" customHeight="1">
      <c r="E40" s="715"/>
      <c r="F40" s="210"/>
      <c r="G40" s="211" t="s">
        <v>72</v>
      </c>
      <c r="H40" s="692" t="str">
        <f>IF(COUNT(H27:J39)=0,"",SUM(H27:J39))</f>
        <v/>
      </c>
      <c r="I40" s="688"/>
      <c r="J40" s="688"/>
      <c r="K40" s="688" t="str">
        <f>IF(COUNT(K27:M39)=0,"",SUM(K27:M39))</f>
        <v/>
      </c>
      <c r="L40" s="688"/>
      <c r="M40" s="688"/>
      <c r="N40" s="688" t="str">
        <f>IF(COUNT(N27:P39)=0,"",SUM(N27:P39))</f>
        <v/>
      </c>
      <c r="O40" s="688"/>
      <c r="P40" s="688"/>
      <c r="Q40" s="688" t="str">
        <f>IF(COUNT(Q27:S39)=0,"",SUM(Q27:S39))</f>
        <v/>
      </c>
      <c r="R40" s="688"/>
      <c r="S40" s="688"/>
      <c r="T40" s="688" t="str">
        <f>IF(COUNT(T27:V39)=0,"",SUM(T27:V39))</f>
        <v/>
      </c>
      <c r="U40" s="688"/>
      <c r="V40" s="688"/>
      <c r="W40" s="688" t="str">
        <f>IF(COUNT(W27:Y39)=0,"",SUM(W27:Y39))</f>
        <v/>
      </c>
      <c r="X40" s="688"/>
      <c r="Y40" s="688"/>
      <c r="Z40" s="688" t="str">
        <f>IF(COUNT(Z27:AB39)=0,"",SUM(Z27:AB39))</f>
        <v/>
      </c>
      <c r="AA40" s="688"/>
      <c r="AB40" s="688"/>
      <c r="AC40" s="688" t="str">
        <f>IF(COUNT(AC27:AE39)=0,"",SUM(AC27:AE39))</f>
        <v/>
      </c>
      <c r="AD40" s="688"/>
      <c r="AE40" s="688"/>
      <c r="AF40" s="688" t="str">
        <f>IF(COUNT(AF27:AH39)=0,"",SUM(AF27:AH39))</f>
        <v/>
      </c>
      <c r="AG40" s="688"/>
      <c r="AH40" s="688"/>
      <c r="AI40" s="688" t="str">
        <f>IF(COUNT(AI27:AK39)=0,"",SUM(AI27:AK39))</f>
        <v/>
      </c>
      <c r="AJ40" s="688"/>
      <c r="AK40" s="688"/>
      <c r="AL40" s="688" t="str">
        <f>IF(COUNT(AL27:AN39)=0,"",SUM(AL27:AN39))</f>
        <v/>
      </c>
      <c r="AM40" s="688"/>
      <c r="AN40" s="688"/>
      <c r="AO40" s="688" t="str">
        <f>IF(COUNT(AO27:AQ39)=0,"",SUM(AO27:AQ39))</f>
        <v/>
      </c>
      <c r="AP40" s="688"/>
      <c r="AQ40" s="689"/>
      <c r="AR40" s="212" t="str">
        <f>IF(COUNT(H40:AQ40)=0,"",SUM(H40:AQ40))</f>
        <v/>
      </c>
    </row>
    <row r="41" spans="3:50" ht="18" customHeight="1">
      <c r="E41" s="213"/>
      <c r="F41" s="214"/>
      <c r="G41" s="215" t="s">
        <v>73</v>
      </c>
      <c r="H41" s="690" t="str">
        <f>IF(OR(H26="",H40=""),"",H26-H40)</f>
        <v/>
      </c>
      <c r="I41" s="687"/>
      <c r="J41" s="687"/>
      <c r="K41" s="687" t="str">
        <f>IF(OR(K26="",K40=""),"",K26-K40)</f>
        <v/>
      </c>
      <c r="L41" s="687"/>
      <c r="M41" s="687"/>
      <c r="N41" s="687" t="str">
        <f>IF(OR(N26="",N40=""),"",N26-N40)</f>
        <v/>
      </c>
      <c r="O41" s="687"/>
      <c r="P41" s="687"/>
      <c r="Q41" s="687" t="str">
        <f>IF(OR(Q26="",Q40=""),"",Q26-Q40)</f>
        <v/>
      </c>
      <c r="R41" s="687"/>
      <c r="S41" s="687"/>
      <c r="T41" s="687" t="str">
        <f>IF(OR(T26="",T40=""),"",T26-T40)</f>
        <v/>
      </c>
      <c r="U41" s="687"/>
      <c r="V41" s="687"/>
      <c r="W41" s="687" t="str">
        <f>IF(OR(W26="",W40=""),"",W26-W40)</f>
        <v/>
      </c>
      <c r="X41" s="687"/>
      <c r="Y41" s="687"/>
      <c r="Z41" s="687" t="str">
        <f>IF(OR(Z26="",Z40=""),"",Z26-Z40)</f>
        <v/>
      </c>
      <c r="AA41" s="687"/>
      <c r="AB41" s="687"/>
      <c r="AC41" s="687" t="str">
        <f>IF(OR(AC26="",AC40=""),"",AC26-AC40)</f>
        <v/>
      </c>
      <c r="AD41" s="687"/>
      <c r="AE41" s="687"/>
      <c r="AF41" s="687" t="str">
        <f>IF(OR(AF26="",AF40=""),"",AF26-AF40)</f>
        <v/>
      </c>
      <c r="AG41" s="687"/>
      <c r="AH41" s="687"/>
      <c r="AI41" s="687" t="str">
        <f>IF(OR(AI26="",AI40=""),"",AI26-AI40)</f>
        <v/>
      </c>
      <c r="AJ41" s="687"/>
      <c r="AK41" s="687"/>
      <c r="AL41" s="687" t="str">
        <f>IF(OR(AL26="",AL40=""),"",AL26-AL40)</f>
        <v/>
      </c>
      <c r="AM41" s="687"/>
      <c r="AN41" s="687"/>
      <c r="AO41" s="687" t="str">
        <f>IF(OR(AO26="",AO40=""),"",AO26-AO40)</f>
        <v/>
      </c>
      <c r="AP41" s="687"/>
      <c r="AQ41" s="691"/>
      <c r="AR41" s="216" t="str">
        <f>IF(COUNT(H41:AQ41)=0,"",SUM(H41:AQ41))</f>
        <v/>
      </c>
    </row>
    <row r="42" spans="3:50" ht="5.0999999999999996" customHeight="1">
      <c r="E42" s="39"/>
      <c r="F42" s="217"/>
      <c r="G42" s="217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30"/>
    </row>
    <row r="43" spans="3:50" ht="18" customHeight="1">
      <c r="E43" s="126"/>
      <c r="F43" s="122"/>
      <c r="G43" s="131" t="s">
        <v>74</v>
      </c>
      <c r="H43" s="686" t="str">
        <f>H41</f>
        <v/>
      </c>
      <c r="I43" s="683"/>
      <c r="J43" s="684"/>
      <c r="K43" s="682" t="str">
        <f>IF(COUNT(H45,K41)=0,"",SUM(H45,K41))</f>
        <v/>
      </c>
      <c r="L43" s="683"/>
      <c r="M43" s="684"/>
      <c r="N43" s="682" t="str">
        <f>IF(COUNT(K45,N41)=0,"",SUM(K45,N41))</f>
        <v/>
      </c>
      <c r="O43" s="683"/>
      <c r="P43" s="684"/>
      <c r="Q43" s="682" t="str">
        <f>IF(COUNT(N45,Q41)=0,"",SUM(N45,Q41))</f>
        <v/>
      </c>
      <c r="R43" s="683"/>
      <c r="S43" s="684"/>
      <c r="T43" s="682" t="str">
        <f>IF(COUNT(Q45,T41)=0,"",SUM(Q45,T41))</f>
        <v/>
      </c>
      <c r="U43" s="683"/>
      <c r="V43" s="684"/>
      <c r="W43" s="682" t="str">
        <f>IF(COUNT(T45,W41)=0,"",SUM(T45,W41))</f>
        <v/>
      </c>
      <c r="X43" s="683"/>
      <c r="Y43" s="684"/>
      <c r="Z43" s="682" t="str">
        <f>IF(COUNT(W45,Z41)=0,"",SUM(W45,Z41))</f>
        <v/>
      </c>
      <c r="AA43" s="683"/>
      <c r="AB43" s="684"/>
      <c r="AC43" s="682" t="str">
        <f>IF(COUNT(Z45,AC41)=0,"",SUM(Z45,AC41))</f>
        <v/>
      </c>
      <c r="AD43" s="683"/>
      <c r="AE43" s="684"/>
      <c r="AF43" s="682" t="str">
        <f>IF(COUNT(AC45,AF41)=0,"",SUM(AC45,AF41))</f>
        <v/>
      </c>
      <c r="AG43" s="683"/>
      <c r="AH43" s="684"/>
      <c r="AI43" s="682" t="str">
        <f>IF(COUNT(AF45,AI41)=0,"",SUM(AF45,AI41))</f>
        <v/>
      </c>
      <c r="AJ43" s="683"/>
      <c r="AK43" s="684"/>
      <c r="AL43" s="682" t="str">
        <f>IF(COUNT(AI45,AL41)=0,"",SUM(AI45,AL41))</f>
        <v/>
      </c>
      <c r="AM43" s="683"/>
      <c r="AN43" s="684"/>
      <c r="AO43" s="682" t="str">
        <f>IF(COUNT(AL45,AO41)=0,"",SUM(AL45,AO41))</f>
        <v/>
      </c>
      <c r="AP43" s="683"/>
      <c r="AQ43" s="683"/>
      <c r="AR43" s="199" t="s">
        <v>75</v>
      </c>
    </row>
    <row r="44" spans="3:50" ht="18" customHeight="1">
      <c r="E44" s="128"/>
      <c r="F44" s="125"/>
      <c r="G44" s="121" t="s">
        <v>76</v>
      </c>
      <c r="H44" s="685"/>
      <c r="I44" s="677"/>
      <c r="J44" s="678"/>
      <c r="K44" s="676"/>
      <c r="L44" s="677"/>
      <c r="M44" s="678"/>
      <c r="N44" s="676"/>
      <c r="O44" s="677"/>
      <c r="P44" s="678"/>
      <c r="Q44" s="676"/>
      <c r="R44" s="677"/>
      <c r="S44" s="678"/>
      <c r="T44" s="676"/>
      <c r="U44" s="677"/>
      <c r="V44" s="678"/>
      <c r="W44" s="676"/>
      <c r="X44" s="677"/>
      <c r="Y44" s="678"/>
      <c r="Z44" s="679"/>
      <c r="AA44" s="680"/>
      <c r="AB44" s="681"/>
      <c r="AC44" s="679"/>
      <c r="AD44" s="680"/>
      <c r="AE44" s="681"/>
      <c r="AF44" s="679"/>
      <c r="AG44" s="680"/>
      <c r="AH44" s="681"/>
      <c r="AI44" s="679"/>
      <c r="AJ44" s="680"/>
      <c r="AK44" s="681"/>
      <c r="AL44" s="679"/>
      <c r="AM44" s="680"/>
      <c r="AN44" s="681"/>
      <c r="AO44" s="679"/>
      <c r="AP44" s="680"/>
      <c r="AQ44" s="680"/>
      <c r="AR44" s="200" t="s">
        <v>75</v>
      </c>
    </row>
    <row r="45" spans="3:50" ht="18" customHeight="1">
      <c r="E45" s="127"/>
      <c r="F45" s="123"/>
      <c r="G45" s="124" t="s">
        <v>77</v>
      </c>
      <c r="H45" s="675" t="str">
        <f>IFERROR(H43-H44,"")</f>
        <v/>
      </c>
      <c r="I45" s="672"/>
      <c r="J45" s="673"/>
      <c r="K45" s="671" t="str">
        <f>IFERROR(K43-K44,"")</f>
        <v/>
      </c>
      <c r="L45" s="672"/>
      <c r="M45" s="673"/>
      <c r="N45" s="671" t="str">
        <f>IFERROR(N43-N44,"")</f>
        <v/>
      </c>
      <c r="O45" s="672"/>
      <c r="P45" s="673"/>
      <c r="Q45" s="671" t="str">
        <f>IFERROR(Q43-Q44,"")</f>
        <v/>
      </c>
      <c r="R45" s="672"/>
      <c r="S45" s="673"/>
      <c r="T45" s="671" t="str">
        <f>IFERROR(T43-T44,"")</f>
        <v/>
      </c>
      <c r="U45" s="672"/>
      <c r="V45" s="673"/>
      <c r="W45" s="671" t="str">
        <f>IFERROR(W43-W44,"")</f>
        <v/>
      </c>
      <c r="X45" s="672"/>
      <c r="Y45" s="673"/>
      <c r="Z45" s="671" t="str">
        <f>IFERROR(Z43-Z44,"")</f>
        <v/>
      </c>
      <c r="AA45" s="672"/>
      <c r="AB45" s="673"/>
      <c r="AC45" s="671" t="str">
        <f>IFERROR(AC43-AC44,"")</f>
        <v/>
      </c>
      <c r="AD45" s="672"/>
      <c r="AE45" s="673"/>
      <c r="AF45" s="671" t="str">
        <f>IFERROR(AF43-AF44,"")</f>
        <v/>
      </c>
      <c r="AG45" s="672"/>
      <c r="AH45" s="673"/>
      <c r="AI45" s="671" t="str">
        <f>IFERROR(AI43-AI44,"")</f>
        <v/>
      </c>
      <c r="AJ45" s="672"/>
      <c r="AK45" s="673"/>
      <c r="AL45" s="671" t="str">
        <f>IFERROR(AL43-AL44,"")</f>
        <v/>
      </c>
      <c r="AM45" s="672"/>
      <c r="AN45" s="673"/>
      <c r="AO45" s="671" t="str">
        <f>IFERROR(AO43-AO44,"")</f>
        <v/>
      </c>
      <c r="AP45" s="672"/>
      <c r="AQ45" s="672"/>
      <c r="AR45" s="201" t="s">
        <v>75</v>
      </c>
    </row>
    <row r="46" spans="3:50" ht="18" customHeight="1">
      <c r="E46" s="43"/>
      <c r="F46" s="43"/>
      <c r="G46" s="48"/>
      <c r="H46" s="674"/>
      <c r="I46" s="674"/>
      <c r="J46" s="674"/>
      <c r="K46" s="674"/>
      <c r="L46" s="674"/>
      <c r="M46" s="674"/>
      <c r="N46" s="674"/>
      <c r="O46" s="674"/>
      <c r="P46" s="674"/>
      <c r="Q46" s="674"/>
      <c r="R46" s="674"/>
      <c r="S46" s="674"/>
      <c r="T46" s="674"/>
      <c r="U46" s="674"/>
      <c r="V46" s="674"/>
      <c r="W46" s="674"/>
      <c r="X46" s="674"/>
      <c r="Y46" s="674"/>
      <c r="Z46" s="674"/>
      <c r="AA46" s="674"/>
      <c r="AB46" s="674"/>
      <c r="AC46" s="674"/>
      <c r="AD46" s="674"/>
      <c r="AE46" s="674"/>
      <c r="AF46" s="674"/>
      <c r="AG46" s="674"/>
      <c r="AH46" s="674"/>
      <c r="AI46" s="674"/>
      <c r="AJ46" s="674"/>
      <c r="AK46" s="674"/>
      <c r="AL46" s="674"/>
      <c r="AM46" s="674"/>
      <c r="AN46" s="674"/>
      <c r="AO46" s="42"/>
      <c r="AP46" s="42"/>
      <c r="AQ46" s="42"/>
      <c r="AR46" s="42"/>
    </row>
    <row r="47" spans="3:50" ht="18" customHeight="1">
      <c r="E47" s="43"/>
      <c r="F47" s="43"/>
      <c r="G47" s="48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674"/>
      <c r="X47" s="674"/>
      <c r="Y47" s="674"/>
      <c r="Z47" s="674"/>
      <c r="AA47" s="674"/>
      <c r="AB47" s="674"/>
      <c r="AC47" s="674"/>
      <c r="AD47" s="674"/>
      <c r="AE47" s="674"/>
      <c r="AF47" s="674"/>
      <c r="AG47" s="674"/>
      <c r="AH47" s="674"/>
      <c r="AI47" s="674"/>
      <c r="AJ47" s="674"/>
      <c r="AK47" s="674"/>
      <c r="AL47" s="674"/>
      <c r="AM47" s="674"/>
      <c r="AN47" s="674"/>
      <c r="AO47" s="42"/>
      <c r="AP47" s="42"/>
      <c r="AQ47" s="42"/>
      <c r="AR47" s="42"/>
    </row>
    <row r="48" spans="3:50" s="1" customFormat="1" ht="18" customHeight="1">
      <c r="C48" s="11"/>
      <c r="AX48" s="31"/>
    </row>
    <row r="49" spans="3:52" s="1" customFormat="1" ht="18" customHeight="1">
      <c r="C49" s="11"/>
      <c r="AX49" s="31"/>
    </row>
    <row r="50" spans="3:52" s="1" customFormat="1" ht="18" customHeight="1">
      <c r="C50" s="11"/>
    </row>
    <row r="51" spans="3:52" s="1" customFormat="1" ht="18" customHeight="1">
      <c r="AA51" s="15"/>
    </row>
    <row r="52" spans="3:52" s="44" customFormat="1" ht="18" customHeight="1">
      <c r="D52" s="45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Z52" s="31"/>
    </row>
    <row r="53" spans="3:52" s="44" customFormat="1" ht="18" customHeight="1">
      <c r="D53" s="45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Z53" s="31"/>
    </row>
  </sheetData>
  <sheetProtection sheet="1" scenarios="1" formatCells="0" insertColumns="0" insertRows="0" deleteColumns="0" deleteRows="0"/>
  <mergeCells count="317">
    <mergeCell ref="F27:F39"/>
    <mergeCell ref="E22:E40"/>
    <mergeCell ref="AF7:AH7"/>
    <mergeCell ref="AI7:AK7"/>
    <mergeCell ref="AL7:AN7"/>
    <mergeCell ref="AO7:AQ7"/>
    <mergeCell ref="E8:F20"/>
    <mergeCell ref="AR8:AR20"/>
    <mergeCell ref="E6:G7"/>
    <mergeCell ref="AR6:AR7"/>
    <mergeCell ref="H7:J7"/>
    <mergeCell ref="K7:M7"/>
    <mergeCell ref="N7:P7"/>
    <mergeCell ref="Q7:S7"/>
    <mergeCell ref="T7:V7"/>
    <mergeCell ref="W7:Y7"/>
    <mergeCell ref="Z7:AB7"/>
    <mergeCell ref="AC7:AE7"/>
    <mergeCell ref="AL23:AN23"/>
    <mergeCell ref="AO23:AQ23"/>
    <mergeCell ref="AL22:AN22"/>
    <mergeCell ref="AO22:AQ22"/>
    <mergeCell ref="AC22:AE22"/>
    <mergeCell ref="AF22:AH22"/>
    <mergeCell ref="AI22:AK22"/>
    <mergeCell ref="H23:J23"/>
    <mergeCell ref="K23:M23"/>
    <mergeCell ref="N23:P23"/>
    <mergeCell ref="Q23:S23"/>
    <mergeCell ref="T23:V23"/>
    <mergeCell ref="W23:Y23"/>
    <mergeCell ref="Z23:AB23"/>
    <mergeCell ref="T22:V22"/>
    <mergeCell ref="W22:Y22"/>
    <mergeCell ref="Z22:AB22"/>
    <mergeCell ref="H22:J22"/>
    <mergeCell ref="K22:M22"/>
    <mergeCell ref="N22:P22"/>
    <mergeCell ref="Q22:S22"/>
    <mergeCell ref="H25:J25"/>
    <mergeCell ref="K25:M25"/>
    <mergeCell ref="Z24:AB24"/>
    <mergeCell ref="H24:J24"/>
    <mergeCell ref="K24:M24"/>
    <mergeCell ref="N24:P24"/>
    <mergeCell ref="Q24:S24"/>
    <mergeCell ref="AC25:AE25"/>
    <mergeCell ref="AF25:AH25"/>
    <mergeCell ref="AI25:AK25"/>
    <mergeCell ref="AC23:AE23"/>
    <mergeCell ref="AF23:AH23"/>
    <mergeCell ref="AI23:AK23"/>
    <mergeCell ref="N25:P25"/>
    <mergeCell ref="Q25:S25"/>
    <mergeCell ref="T25:V25"/>
    <mergeCell ref="W25:Y25"/>
    <mergeCell ref="Z25:AB25"/>
    <mergeCell ref="T24:V24"/>
    <mergeCell ref="AL25:AN25"/>
    <mergeCell ref="AO25:AQ25"/>
    <mergeCell ref="AL24:AN24"/>
    <mergeCell ref="AO24:AQ24"/>
    <mergeCell ref="AC24:AE24"/>
    <mergeCell ref="AF24:AH24"/>
    <mergeCell ref="AI24:AK24"/>
    <mergeCell ref="H27:J27"/>
    <mergeCell ref="K27:M27"/>
    <mergeCell ref="N27:P27"/>
    <mergeCell ref="Q27:S27"/>
    <mergeCell ref="T27:V27"/>
    <mergeCell ref="W27:Y27"/>
    <mergeCell ref="Z27:AB27"/>
    <mergeCell ref="AC27:AE27"/>
    <mergeCell ref="Z26:AB26"/>
    <mergeCell ref="AC26:AE26"/>
    <mergeCell ref="AF26:AH26"/>
    <mergeCell ref="AI26:AK26"/>
    <mergeCell ref="AL26:AN26"/>
    <mergeCell ref="AO26:AQ26"/>
    <mergeCell ref="H26:J26"/>
    <mergeCell ref="K26:M26"/>
    <mergeCell ref="W24:Y24"/>
    <mergeCell ref="AL27:AN27"/>
    <mergeCell ref="AO27:AQ27"/>
    <mergeCell ref="H28:J28"/>
    <mergeCell ref="K28:M28"/>
    <mergeCell ref="N28:P28"/>
    <mergeCell ref="Q28:S28"/>
    <mergeCell ref="T28:V28"/>
    <mergeCell ref="AO28:AQ28"/>
    <mergeCell ref="AF28:AH28"/>
    <mergeCell ref="AI28:AK28"/>
    <mergeCell ref="AL28:AN28"/>
    <mergeCell ref="W28:Y28"/>
    <mergeCell ref="Z28:AB28"/>
    <mergeCell ref="AC28:AE28"/>
    <mergeCell ref="N26:P26"/>
    <mergeCell ref="Q26:S26"/>
    <mergeCell ref="T26:V26"/>
    <mergeCell ref="W26:Y26"/>
    <mergeCell ref="AF27:AH27"/>
    <mergeCell ref="AI27:AK27"/>
    <mergeCell ref="W30:Y30"/>
    <mergeCell ref="Z30:AB30"/>
    <mergeCell ref="AC30:AE30"/>
    <mergeCell ref="AF29:AH29"/>
    <mergeCell ref="AI29:AK29"/>
    <mergeCell ref="AL29:AN29"/>
    <mergeCell ref="AO29:AQ29"/>
    <mergeCell ref="H30:J30"/>
    <mergeCell ref="K30:M30"/>
    <mergeCell ref="N30:P30"/>
    <mergeCell ref="Q30:S30"/>
    <mergeCell ref="T30:V30"/>
    <mergeCell ref="AO30:AQ30"/>
    <mergeCell ref="AF30:AH30"/>
    <mergeCell ref="AI30:AK30"/>
    <mergeCell ref="AL30:AN30"/>
    <mergeCell ref="H29:J29"/>
    <mergeCell ref="K29:M29"/>
    <mergeCell ref="N29:P29"/>
    <mergeCell ref="Q29:S29"/>
    <mergeCell ref="T29:V29"/>
    <mergeCell ref="W29:Y29"/>
    <mergeCell ref="Z29:AB29"/>
    <mergeCell ref="AC29:AE29"/>
    <mergeCell ref="W32:Y32"/>
    <mergeCell ref="Z32:AB32"/>
    <mergeCell ref="AC32:AE32"/>
    <mergeCell ref="AF31:AH31"/>
    <mergeCell ref="AI31:AK31"/>
    <mergeCell ref="AL31:AN31"/>
    <mergeCell ref="AO31:AQ31"/>
    <mergeCell ref="H32:J32"/>
    <mergeCell ref="K32:M32"/>
    <mergeCell ref="N32:P32"/>
    <mergeCell ref="Q32:S32"/>
    <mergeCell ref="T32:V32"/>
    <mergeCell ref="AO32:AQ32"/>
    <mergeCell ref="AF32:AH32"/>
    <mergeCell ref="AI32:AK32"/>
    <mergeCell ref="AL32:AN32"/>
    <mergeCell ref="H31:J31"/>
    <mergeCell ref="K31:M31"/>
    <mergeCell ref="N31:P31"/>
    <mergeCell ref="Q31:S31"/>
    <mergeCell ref="T31:V31"/>
    <mergeCell ref="W31:Y31"/>
    <mergeCell ref="Z31:AB31"/>
    <mergeCell ref="AC31:AE31"/>
    <mergeCell ref="W34:Y34"/>
    <mergeCell ref="Z34:AB34"/>
    <mergeCell ref="AC34:AE34"/>
    <mergeCell ref="AF33:AH33"/>
    <mergeCell ref="AI33:AK33"/>
    <mergeCell ref="AL33:AN33"/>
    <mergeCell ref="AO33:AQ33"/>
    <mergeCell ref="H34:J34"/>
    <mergeCell ref="K34:M34"/>
    <mergeCell ref="N34:P34"/>
    <mergeCell ref="Q34:S34"/>
    <mergeCell ref="T34:V34"/>
    <mergeCell ref="AO34:AQ34"/>
    <mergeCell ref="AF34:AH34"/>
    <mergeCell ref="AI34:AK34"/>
    <mergeCell ref="AL34:AN34"/>
    <mergeCell ref="H33:J33"/>
    <mergeCell ref="K33:M33"/>
    <mergeCell ref="N33:P33"/>
    <mergeCell ref="Q33:S33"/>
    <mergeCell ref="T33:V33"/>
    <mergeCell ref="W33:Y33"/>
    <mergeCell ref="Z33:AB33"/>
    <mergeCell ref="AC33:AE33"/>
    <mergeCell ref="W41:Y41"/>
    <mergeCell ref="Z41:AB41"/>
    <mergeCell ref="AC41:AE41"/>
    <mergeCell ref="AF40:AH40"/>
    <mergeCell ref="AI40:AK40"/>
    <mergeCell ref="AL40:AN40"/>
    <mergeCell ref="AO40:AQ40"/>
    <mergeCell ref="H41:J41"/>
    <mergeCell ref="K41:M41"/>
    <mergeCell ref="N41:P41"/>
    <mergeCell ref="Q41:S41"/>
    <mergeCell ref="T41:V41"/>
    <mergeCell ref="AO41:AQ41"/>
    <mergeCell ref="AF41:AH41"/>
    <mergeCell ref="AI41:AK41"/>
    <mergeCell ref="AL41:AN41"/>
    <mergeCell ref="H40:J40"/>
    <mergeCell ref="K40:M40"/>
    <mergeCell ref="N40:P40"/>
    <mergeCell ref="Q40:S40"/>
    <mergeCell ref="T40:V40"/>
    <mergeCell ref="W40:Y40"/>
    <mergeCell ref="Z40:AB40"/>
    <mergeCell ref="AC40:AE40"/>
    <mergeCell ref="AO43:AQ43"/>
    <mergeCell ref="H44:J44"/>
    <mergeCell ref="K44:M44"/>
    <mergeCell ref="N44:P44"/>
    <mergeCell ref="Q44:S44"/>
    <mergeCell ref="T44:V44"/>
    <mergeCell ref="AO44:AQ44"/>
    <mergeCell ref="AF44:AH44"/>
    <mergeCell ref="AI44:AK44"/>
    <mergeCell ref="AL44:AN44"/>
    <mergeCell ref="H43:J43"/>
    <mergeCell ref="K43:M43"/>
    <mergeCell ref="N43:P43"/>
    <mergeCell ref="Q43:S43"/>
    <mergeCell ref="T43:V43"/>
    <mergeCell ref="W43:Y43"/>
    <mergeCell ref="Z43:AB43"/>
    <mergeCell ref="AC43:AE43"/>
    <mergeCell ref="AF47:AH47"/>
    <mergeCell ref="AI47:AK47"/>
    <mergeCell ref="AL47:AN47"/>
    <mergeCell ref="AL46:AN46"/>
    <mergeCell ref="H47:J47"/>
    <mergeCell ref="K47:M47"/>
    <mergeCell ref="N47:P47"/>
    <mergeCell ref="Q47:S47"/>
    <mergeCell ref="T47:V47"/>
    <mergeCell ref="W47:Y47"/>
    <mergeCell ref="Z47:AB47"/>
    <mergeCell ref="AC47:AE47"/>
    <mergeCell ref="T46:V46"/>
    <mergeCell ref="W46:Y46"/>
    <mergeCell ref="Z46:AB46"/>
    <mergeCell ref="AC46:AE46"/>
    <mergeCell ref="AF46:AH46"/>
    <mergeCell ref="AI46:AK46"/>
    <mergeCell ref="F22:F26"/>
    <mergeCell ref="AF45:AH45"/>
    <mergeCell ref="AI45:AK45"/>
    <mergeCell ref="AL45:AN45"/>
    <mergeCell ref="AO45:AQ45"/>
    <mergeCell ref="H46:J46"/>
    <mergeCell ref="K46:M46"/>
    <mergeCell ref="N46:P46"/>
    <mergeCell ref="Q46:S46"/>
    <mergeCell ref="H45:J45"/>
    <mergeCell ref="K45:M45"/>
    <mergeCell ref="N45:P45"/>
    <mergeCell ref="Q45:S45"/>
    <mergeCell ref="T45:V45"/>
    <mergeCell ref="W45:Y45"/>
    <mergeCell ref="Z45:AB45"/>
    <mergeCell ref="AC45:AE45"/>
    <mergeCell ref="W44:Y44"/>
    <mergeCell ref="Z44:AB44"/>
    <mergeCell ref="AC44:AE44"/>
    <mergeCell ref="AF43:AH43"/>
    <mergeCell ref="AI43:AK43"/>
    <mergeCell ref="AL43:AN43"/>
    <mergeCell ref="AI35:AK35"/>
    <mergeCell ref="AL35:AN35"/>
    <mergeCell ref="AO35:AQ35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H35:J35"/>
    <mergeCell ref="K35:M35"/>
    <mergeCell ref="N35:P35"/>
    <mergeCell ref="Q35:S35"/>
    <mergeCell ref="T35:V35"/>
    <mergeCell ref="W35:Y35"/>
    <mergeCell ref="Z35:AB35"/>
    <mergeCell ref="AC35:AE35"/>
    <mergeCell ref="AF35:AH35"/>
    <mergeCell ref="AI37:AK37"/>
    <mergeCell ref="AL37:AN37"/>
    <mergeCell ref="AO37:AQ37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AL38:AN38"/>
    <mergeCell ref="AO38:AQ38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39:AK39"/>
    <mergeCell ref="AL39:AN39"/>
    <mergeCell ref="AO39:AQ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</mergeCells>
  <phoneticPr fontId="10"/>
  <pageMargins left="0" right="0" top="0" bottom="0" header="0" footer="0"/>
  <pageSetup paperSize="8" fitToHeight="0" pageOrder="overThenDown" orientation="landscape" r:id="rId1"/>
  <headerFooter scaleWithDoc="0" alignWithMargins="0">
    <oddFooter xml:space="preserve">&amp;R&amp;P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X63"/>
  <sheetViews>
    <sheetView showGridLines="0" view="pageBreakPreview" zoomScale="70" zoomScaleNormal="70" zoomScaleSheetLayoutView="70" zoomScalePageLayoutView="70" workbookViewId="0">
      <pane xSplit="3" ySplit="5" topLeftCell="D6" activePane="bottomRight" state="frozen"/>
      <selection pane="topRight"/>
      <selection pane="bottomLeft"/>
      <selection pane="bottomRight" activeCell="CH40" sqref="CH40"/>
    </sheetView>
  </sheetViews>
  <sheetFormatPr defaultColWidth="2.875" defaultRowHeight="15" customHeight="1" outlineLevelRow="1"/>
  <cols>
    <col min="1" max="1" width="2.875" style="31" customWidth="1"/>
    <col min="2" max="2" width="2.875" style="31"/>
    <col min="3" max="3" width="16.5" style="31" customWidth="1"/>
    <col min="4" max="5" width="7.875" style="31" customWidth="1"/>
    <col min="6" max="6" width="7.625" style="31" customWidth="1"/>
    <col min="7" max="7" width="7.875" style="31" customWidth="1"/>
    <col min="8" max="8" width="7.625" style="31" customWidth="1"/>
    <col min="9" max="9" width="7.875" style="31" customWidth="1"/>
    <col min="10" max="10" width="7.625" style="31" customWidth="1"/>
    <col min="11" max="11" width="7.875" style="31" customWidth="1"/>
    <col min="12" max="12" width="7.625" style="31" customWidth="1"/>
    <col min="13" max="13" width="7.875" style="31" customWidth="1"/>
    <col min="14" max="14" width="7.625" style="31" customWidth="1"/>
    <col min="15" max="15" width="7.875" style="31" customWidth="1"/>
    <col min="16" max="16" width="7.625" style="31" customWidth="1"/>
    <col min="17" max="17" width="7.875" style="31" customWidth="1"/>
    <col min="18" max="18" width="7.625" style="31" customWidth="1"/>
    <col min="19" max="19" width="7.875" style="31" customWidth="1"/>
    <col min="20" max="20" width="7.625" style="31" customWidth="1"/>
    <col min="21" max="21" width="7.875" style="31" customWidth="1"/>
    <col min="22" max="22" width="7.625" style="31" customWidth="1"/>
    <col min="23" max="23" width="7.875" style="31" customWidth="1"/>
    <col min="24" max="24" width="7.625" style="31" customWidth="1"/>
    <col min="25" max="16384" width="2.875" style="31"/>
  </cols>
  <sheetData>
    <row r="1" spans="1:24" ht="18" customHeight="1"/>
    <row r="2" spans="1:24" ht="18" customHeight="1">
      <c r="A2" s="147" t="s">
        <v>78</v>
      </c>
    </row>
    <row r="3" spans="1:24" ht="15" customHeight="1">
      <c r="B3" s="148"/>
      <c r="C3" s="14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40" t="str">
        <f>'3.収支計画'!AP5</f>
        <v>(単位:千円)</v>
      </c>
    </row>
    <row r="4" spans="1:24" ht="15" customHeight="1">
      <c r="B4" s="737"/>
      <c r="C4" s="738"/>
      <c r="D4" s="741" t="s">
        <v>113</v>
      </c>
      <c r="E4" s="747" t="s">
        <v>79</v>
      </c>
      <c r="F4" s="748"/>
      <c r="G4" s="747" t="s">
        <v>80</v>
      </c>
      <c r="H4" s="748"/>
      <c r="I4" s="747" t="s">
        <v>81</v>
      </c>
      <c r="J4" s="748"/>
      <c r="K4" s="747" t="s">
        <v>82</v>
      </c>
      <c r="L4" s="748"/>
      <c r="M4" s="747" t="s">
        <v>83</v>
      </c>
      <c r="N4" s="748"/>
      <c r="O4" s="747" t="s">
        <v>84</v>
      </c>
      <c r="P4" s="748"/>
      <c r="Q4" s="747" t="s">
        <v>85</v>
      </c>
      <c r="R4" s="748"/>
      <c r="S4" s="747" t="s">
        <v>86</v>
      </c>
      <c r="T4" s="748"/>
      <c r="U4" s="747" t="s">
        <v>87</v>
      </c>
      <c r="V4" s="748"/>
      <c r="W4" s="741" t="s">
        <v>88</v>
      </c>
      <c r="X4" s="749"/>
    </row>
    <row r="5" spans="1:24" ht="15" customHeight="1">
      <c r="B5" s="739"/>
      <c r="C5" s="740"/>
      <c r="D5" s="742"/>
      <c r="E5" s="141"/>
      <c r="F5" s="142" t="s">
        <v>89</v>
      </c>
      <c r="G5" s="143"/>
      <c r="H5" s="142" t="s">
        <v>89</v>
      </c>
      <c r="I5" s="143"/>
      <c r="J5" s="142" t="s">
        <v>89</v>
      </c>
      <c r="K5" s="143"/>
      <c r="L5" s="142" t="s">
        <v>89</v>
      </c>
      <c r="M5" s="143"/>
      <c r="N5" s="142" t="s">
        <v>89</v>
      </c>
      <c r="O5" s="143"/>
      <c r="P5" s="142" t="s">
        <v>89</v>
      </c>
      <c r="Q5" s="143"/>
      <c r="R5" s="142" t="s">
        <v>89</v>
      </c>
      <c r="S5" s="143"/>
      <c r="T5" s="142" t="s">
        <v>89</v>
      </c>
      <c r="U5" s="143"/>
      <c r="V5" s="142" t="s">
        <v>89</v>
      </c>
      <c r="W5" s="144"/>
      <c r="X5" s="145" t="s">
        <v>89</v>
      </c>
    </row>
    <row r="6" spans="1:24" ht="15" customHeight="1">
      <c r="B6" s="743" t="s">
        <v>90</v>
      </c>
      <c r="C6" s="744"/>
      <c r="D6" s="328" t="str">
        <f>IF(COUNT(D7:D11)=0,"",SUM(D7:D11))</f>
        <v/>
      </c>
      <c r="E6" s="328" t="str">
        <f>IF(COUNT(E7:E11)=0,"",SUM(E7:E11))</f>
        <v/>
      </c>
      <c r="F6" s="349" t="str">
        <f>IF(E$6="","",E6/E$6)</f>
        <v/>
      </c>
      <c r="G6" s="328" t="str">
        <f>IF(COUNT(G7:G11)=0,"",SUM(G7:G11))</f>
        <v/>
      </c>
      <c r="H6" s="349" t="str">
        <f>IF(G$6="","",G6/G$6)</f>
        <v/>
      </c>
      <c r="I6" s="328" t="str">
        <f>IF(COUNT(I7:I11)=0,"",SUM(I7:I11))</f>
        <v/>
      </c>
      <c r="J6" s="349" t="str">
        <f>IF(I$6="","",I6/I$6)</f>
        <v/>
      </c>
      <c r="K6" s="328" t="str">
        <f>IF(COUNT(K7:K11)=0,"",SUM(K7:K11))</f>
        <v/>
      </c>
      <c r="L6" s="349" t="str">
        <f>IF(K$6="","",K6/K$6)</f>
        <v/>
      </c>
      <c r="M6" s="328" t="str">
        <f>IF(COUNT(M7:M11)=0,"",SUM(M7:M11))</f>
        <v/>
      </c>
      <c r="N6" s="349" t="str">
        <f>IF(M$6="","",M6/M$6)</f>
        <v/>
      </c>
      <c r="O6" s="328" t="str">
        <f>IF(COUNT(O7:O11)=0,"",SUM(O7:O11))</f>
        <v/>
      </c>
      <c r="P6" s="349" t="str">
        <f>IF(O$6="","",O6/O$6)</f>
        <v/>
      </c>
      <c r="Q6" s="328" t="str">
        <f>IF(COUNT(Q7:Q11)=0,"",SUM(Q7:Q11))</f>
        <v/>
      </c>
      <c r="R6" s="349" t="str">
        <f>IF(Q$6="","",Q6/Q$6)</f>
        <v/>
      </c>
      <c r="S6" s="328" t="str">
        <f>IF(COUNT(S7:S11)=0,"",SUM(S7:S11))</f>
        <v/>
      </c>
      <c r="T6" s="349" t="str">
        <f>IF(S$6="","",S6/S$6)</f>
        <v/>
      </c>
      <c r="U6" s="328" t="str">
        <f>IF(COUNT(U7:U11)=0,"",SUM(U7:U11))</f>
        <v/>
      </c>
      <c r="V6" s="349" t="str">
        <f>IF(U$6="","",U6/U$6)</f>
        <v/>
      </c>
      <c r="W6" s="328" t="str">
        <f>IF(COUNT(W7:W11)=0,"",SUM(W7:W11))</f>
        <v/>
      </c>
      <c r="X6" s="355" t="str">
        <f>IF(W$6="","",W6/W$6)</f>
        <v/>
      </c>
    </row>
    <row r="7" spans="1:24" ht="15" customHeight="1">
      <c r="B7" s="149"/>
      <c r="C7" s="202" t="str">
        <f>IF('3.収支計画'!C8="","",'3.収支計画'!C8)</f>
        <v/>
      </c>
      <c r="D7" s="329"/>
      <c r="E7" s="342" t="str">
        <f>IF('3.収支計画'!I8="","",'3.収支計画'!I8)</f>
        <v/>
      </c>
      <c r="F7" s="350" t="str">
        <f t="shared" ref="F7:F22" si="0">IF(E7="","",IFERROR(E7/E$6,""))</f>
        <v/>
      </c>
      <c r="G7" s="342" t="str">
        <f>IF('3.収支計画'!N8="","",'3.収支計画'!N8)</f>
        <v/>
      </c>
      <c r="H7" s="350" t="str">
        <f t="shared" ref="H7:H22" si="1">IF(G7="","",IFERROR(G7/G$6,""))</f>
        <v/>
      </c>
      <c r="I7" s="342" t="str">
        <f>IF('3.収支計画'!W8="","",'3.収支計画'!W8)</f>
        <v/>
      </c>
      <c r="J7" s="350" t="str">
        <f t="shared" ref="J7:J22" si="2">IF(I7="","",IFERROR(I7/I$6,""))</f>
        <v/>
      </c>
      <c r="K7" s="344" t="str">
        <f>I7</f>
        <v/>
      </c>
      <c r="L7" s="350" t="str">
        <f t="shared" ref="L7:L22" si="3">IF(K7="","",IFERROR(K7/K$6,""))</f>
        <v/>
      </c>
      <c r="M7" s="344" t="str">
        <f>K7</f>
        <v/>
      </c>
      <c r="N7" s="350" t="str">
        <f t="shared" ref="N7:N22" si="4">IF(M7="","",IFERROR(M7/M$6,""))</f>
        <v/>
      </c>
      <c r="O7" s="344" t="str">
        <f>M7</f>
        <v/>
      </c>
      <c r="P7" s="350" t="str">
        <f t="shared" ref="P7:P22" si="5">IF(O7="","",IFERROR(O7/O$6,""))</f>
        <v/>
      </c>
      <c r="Q7" s="344" t="str">
        <f>O7</f>
        <v/>
      </c>
      <c r="R7" s="350" t="str">
        <f t="shared" ref="R7:R22" si="6">IF(Q7="","",IFERROR(Q7/Q$6,""))</f>
        <v/>
      </c>
      <c r="S7" s="344" t="str">
        <f>Q7</f>
        <v/>
      </c>
      <c r="T7" s="350" t="str">
        <f t="shared" ref="T7:T22" si="7">IF(S7="","",IFERROR(S7/S$6,""))</f>
        <v/>
      </c>
      <c r="U7" s="344" t="str">
        <f>S7</f>
        <v/>
      </c>
      <c r="V7" s="350" t="str">
        <f t="shared" ref="V7:V22" si="8">IF(U7="","",IFERROR(U7/U$6,""))</f>
        <v/>
      </c>
      <c r="W7" s="344" t="str">
        <f>U7</f>
        <v/>
      </c>
      <c r="X7" s="356" t="str">
        <f t="shared" ref="X7:X22" si="9">IF(W7="","",IFERROR(W7/W$6,""))</f>
        <v/>
      </c>
    </row>
    <row r="8" spans="1:24" ht="15" customHeight="1">
      <c r="B8" s="149"/>
      <c r="C8" s="202" t="str">
        <f>IF('3.収支計画'!C9="","",'3.収支計画'!C9)</f>
        <v/>
      </c>
      <c r="D8" s="329"/>
      <c r="E8" s="342" t="str">
        <f>IF('3.収支計画'!I9="","",'3.収支計画'!I9)</f>
        <v/>
      </c>
      <c r="F8" s="350" t="str">
        <f t="shared" si="0"/>
        <v/>
      </c>
      <c r="G8" s="342" t="str">
        <f>IF('3.収支計画'!N9="","",'3.収支計画'!N9)</f>
        <v/>
      </c>
      <c r="H8" s="350" t="str">
        <f t="shared" si="1"/>
        <v/>
      </c>
      <c r="I8" s="342" t="str">
        <f>IF('3.収支計画'!W9="","",'3.収支計画'!W9)</f>
        <v/>
      </c>
      <c r="J8" s="350" t="str">
        <f t="shared" si="2"/>
        <v/>
      </c>
      <c r="K8" s="344" t="str">
        <f>I8</f>
        <v/>
      </c>
      <c r="L8" s="350" t="str">
        <f t="shared" si="3"/>
        <v/>
      </c>
      <c r="M8" s="344" t="str">
        <f>K8</f>
        <v/>
      </c>
      <c r="N8" s="350" t="str">
        <f t="shared" si="4"/>
        <v/>
      </c>
      <c r="O8" s="344" t="str">
        <f>M8</f>
        <v/>
      </c>
      <c r="P8" s="350" t="str">
        <f t="shared" si="5"/>
        <v/>
      </c>
      <c r="Q8" s="344" t="str">
        <f>O8</f>
        <v/>
      </c>
      <c r="R8" s="350" t="str">
        <f t="shared" si="6"/>
        <v/>
      </c>
      <c r="S8" s="344" t="str">
        <f>Q8</f>
        <v/>
      </c>
      <c r="T8" s="350" t="str">
        <f t="shared" si="7"/>
        <v/>
      </c>
      <c r="U8" s="344" t="str">
        <f>S8</f>
        <v/>
      </c>
      <c r="V8" s="350" t="str">
        <f t="shared" si="8"/>
        <v/>
      </c>
      <c r="W8" s="344" t="str">
        <f>U8</f>
        <v/>
      </c>
      <c r="X8" s="356" t="str">
        <f t="shared" si="9"/>
        <v/>
      </c>
    </row>
    <row r="9" spans="1:24" ht="15" customHeight="1">
      <c r="B9" s="150"/>
      <c r="C9" s="202" t="str">
        <f>IF('3.収支計画'!C10="","",'3.収支計画'!C10)</f>
        <v/>
      </c>
      <c r="D9" s="329"/>
      <c r="E9" s="342" t="str">
        <f>IF('3.収支計画'!I10="","",'3.収支計画'!I10)</f>
        <v/>
      </c>
      <c r="F9" s="350" t="str">
        <f t="shared" si="0"/>
        <v/>
      </c>
      <c r="G9" s="342" t="str">
        <f>IF('3.収支計画'!N10="","",'3.収支計画'!N10)</f>
        <v/>
      </c>
      <c r="H9" s="350" t="str">
        <f t="shared" si="1"/>
        <v/>
      </c>
      <c r="I9" s="342" t="str">
        <f>IF('3.収支計画'!W10="","",'3.収支計画'!W10)</f>
        <v/>
      </c>
      <c r="J9" s="350" t="str">
        <f t="shared" si="2"/>
        <v/>
      </c>
      <c r="K9" s="344" t="str">
        <f t="shared" ref="K9:K11" si="10">I9</f>
        <v/>
      </c>
      <c r="L9" s="350" t="str">
        <f t="shared" si="3"/>
        <v/>
      </c>
      <c r="M9" s="344" t="str">
        <f t="shared" ref="M9:M11" si="11">K9</f>
        <v/>
      </c>
      <c r="N9" s="350" t="str">
        <f t="shared" si="4"/>
        <v/>
      </c>
      <c r="O9" s="344" t="str">
        <f t="shared" ref="O9:O11" si="12">M9</f>
        <v/>
      </c>
      <c r="P9" s="350" t="str">
        <f t="shared" si="5"/>
        <v/>
      </c>
      <c r="Q9" s="344" t="str">
        <f t="shared" ref="Q9:Q11" si="13">O9</f>
        <v/>
      </c>
      <c r="R9" s="350" t="str">
        <f t="shared" si="6"/>
        <v/>
      </c>
      <c r="S9" s="344" t="str">
        <f t="shared" ref="S9:S11" si="14">Q9</f>
        <v/>
      </c>
      <c r="T9" s="350" t="str">
        <f t="shared" si="7"/>
        <v/>
      </c>
      <c r="U9" s="344" t="str">
        <f t="shared" ref="U9:U11" si="15">S9</f>
        <v/>
      </c>
      <c r="V9" s="350" t="str">
        <f t="shared" si="8"/>
        <v/>
      </c>
      <c r="W9" s="344" t="str">
        <f t="shared" ref="W9:W11" si="16">U9</f>
        <v/>
      </c>
      <c r="X9" s="356" t="str">
        <f t="shared" si="9"/>
        <v/>
      </c>
    </row>
    <row r="10" spans="1:24" ht="15" hidden="1" customHeight="1" outlineLevel="1">
      <c r="B10" s="233"/>
      <c r="C10" s="202" t="str">
        <f>IF('3.収支計画'!C11="","",'3.収支計画'!C11)</f>
        <v/>
      </c>
      <c r="D10" s="329"/>
      <c r="E10" s="342" t="str">
        <f>IF('3.収支計画'!I11="","",'3.収支計画'!I11)</f>
        <v/>
      </c>
      <c r="F10" s="350" t="str">
        <f t="shared" si="0"/>
        <v/>
      </c>
      <c r="G10" s="342" t="str">
        <f>IF('3.収支計画'!N11="","",'3.収支計画'!N11)</f>
        <v/>
      </c>
      <c r="H10" s="350" t="str">
        <f t="shared" si="1"/>
        <v/>
      </c>
      <c r="I10" s="342" t="str">
        <f>IF('3.収支計画'!W11="","",'3.収支計画'!W11)</f>
        <v/>
      </c>
      <c r="J10" s="350" t="str">
        <f t="shared" si="2"/>
        <v/>
      </c>
      <c r="K10" s="344" t="str">
        <f t="shared" si="10"/>
        <v/>
      </c>
      <c r="L10" s="350" t="str">
        <f t="shared" si="3"/>
        <v/>
      </c>
      <c r="M10" s="344" t="str">
        <f t="shared" si="11"/>
        <v/>
      </c>
      <c r="N10" s="350" t="str">
        <f t="shared" si="4"/>
        <v/>
      </c>
      <c r="O10" s="344" t="str">
        <f t="shared" si="12"/>
        <v/>
      </c>
      <c r="P10" s="350" t="str">
        <f t="shared" si="5"/>
        <v/>
      </c>
      <c r="Q10" s="344" t="str">
        <f t="shared" si="13"/>
        <v/>
      </c>
      <c r="R10" s="350" t="str">
        <f t="shared" si="6"/>
        <v/>
      </c>
      <c r="S10" s="344" t="str">
        <f t="shared" si="14"/>
        <v/>
      </c>
      <c r="T10" s="350" t="str">
        <f t="shared" si="7"/>
        <v/>
      </c>
      <c r="U10" s="344" t="str">
        <f t="shared" si="15"/>
        <v/>
      </c>
      <c r="V10" s="350" t="str">
        <f t="shared" si="8"/>
        <v/>
      </c>
      <c r="W10" s="344" t="str">
        <f t="shared" si="16"/>
        <v/>
      </c>
      <c r="X10" s="356" t="str">
        <f t="shared" si="9"/>
        <v/>
      </c>
    </row>
    <row r="11" spans="1:24" ht="15" hidden="1" customHeight="1" outlineLevel="1">
      <c r="B11" s="233"/>
      <c r="C11" s="202" t="str">
        <f>IF('3.収支計画'!C12="","",'3.収支計画'!C12)</f>
        <v/>
      </c>
      <c r="D11" s="329"/>
      <c r="E11" s="342" t="str">
        <f>IF('3.収支計画'!I12="","",'3.収支計画'!I12)</f>
        <v/>
      </c>
      <c r="F11" s="350" t="str">
        <f t="shared" si="0"/>
        <v/>
      </c>
      <c r="G11" s="342" t="str">
        <f>IF('3.収支計画'!N12="","",'3.収支計画'!N12)</f>
        <v/>
      </c>
      <c r="H11" s="350" t="str">
        <f t="shared" si="1"/>
        <v/>
      </c>
      <c r="I11" s="342" t="str">
        <f>IF('3.収支計画'!W12="","",'3.収支計画'!W12)</f>
        <v/>
      </c>
      <c r="J11" s="350" t="str">
        <f t="shared" si="2"/>
        <v/>
      </c>
      <c r="K11" s="344" t="str">
        <f t="shared" si="10"/>
        <v/>
      </c>
      <c r="L11" s="350" t="str">
        <f t="shared" si="3"/>
        <v/>
      </c>
      <c r="M11" s="344" t="str">
        <f t="shared" si="11"/>
        <v/>
      </c>
      <c r="N11" s="350" t="str">
        <f t="shared" si="4"/>
        <v/>
      </c>
      <c r="O11" s="344" t="str">
        <f t="shared" si="12"/>
        <v/>
      </c>
      <c r="P11" s="350" t="str">
        <f t="shared" si="5"/>
        <v/>
      </c>
      <c r="Q11" s="344" t="str">
        <f t="shared" si="13"/>
        <v/>
      </c>
      <c r="R11" s="350" t="str">
        <f t="shared" si="6"/>
        <v/>
      </c>
      <c r="S11" s="344" t="str">
        <f t="shared" si="14"/>
        <v/>
      </c>
      <c r="T11" s="350" t="str">
        <f t="shared" si="7"/>
        <v/>
      </c>
      <c r="U11" s="344" t="str">
        <f t="shared" si="15"/>
        <v/>
      </c>
      <c r="V11" s="350" t="str">
        <f t="shared" si="8"/>
        <v/>
      </c>
      <c r="W11" s="344" t="str">
        <f t="shared" si="16"/>
        <v/>
      </c>
      <c r="X11" s="356" t="str">
        <f t="shared" si="9"/>
        <v/>
      </c>
    </row>
    <row r="12" spans="1:24" ht="15" customHeight="1" collapsed="1">
      <c r="B12" s="204" t="s">
        <v>91</v>
      </c>
      <c r="C12" s="205"/>
      <c r="D12" s="328" t="str">
        <f>IF(COUNT(D13:D17)=0,"",SUM(D13:D17))</f>
        <v/>
      </c>
      <c r="E12" s="328" t="str">
        <f>IF(COUNT(E13:E17)=0,"",SUM(E13:E17))</f>
        <v/>
      </c>
      <c r="F12" s="351" t="str">
        <f t="shared" si="0"/>
        <v/>
      </c>
      <c r="G12" s="328" t="str">
        <f>IF(COUNT(G13:G17)=0,"",SUM(G13:G17))</f>
        <v/>
      </c>
      <c r="H12" s="351" t="str">
        <f t="shared" si="1"/>
        <v/>
      </c>
      <c r="I12" s="328" t="str">
        <f>IF(COUNT(I13:I17)=0,"",SUM(I13:I17))</f>
        <v/>
      </c>
      <c r="J12" s="351" t="str">
        <f t="shared" si="2"/>
        <v/>
      </c>
      <c r="K12" s="328" t="str">
        <f>IF(COUNT(K13:K17)=0,"",SUM(K13:K17))</f>
        <v/>
      </c>
      <c r="L12" s="351" t="str">
        <f t="shared" si="3"/>
        <v/>
      </c>
      <c r="M12" s="328" t="str">
        <f>IF(COUNT(M13:M17)=0,"",SUM(M13:M17))</f>
        <v/>
      </c>
      <c r="N12" s="351" t="str">
        <f t="shared" si="4"/>
        <v/>
      </c>
      <c r="O12" s="328" t="str">
        <f>IF(COUNT(O13:O17)=0,"",SUM(O13:O17))</f>
        <v/>
      </c>
      <c r="P12" s="351" t="str">
        <f t="shared" si="5"/>
        <v/>
      </c>
      <c r="Q12" s="328" t="str">
        <f>IF(COUNT(Q13:Q17)=0,"",SUM(Q13:Q17))</f>
        <v/>
      </c>
      <c r="R12" s="351" t="str">
        <f t="shared" si="6"/>
        <v/>
      </c>
      <c r="S12" s="328" t="str">
        <f>IF(COUNT(S13:S17)=0,"",SUM(S13:S17))</f>
        <v/>
      </c>
      <c r="T12" s="351" t="str">
        <f t="shared" si="7"/>
        <v/>
      </c>
      <c r="U12" s="328" t="str">
        <f>IF(COUNT(U13:U17)=0,"",SUM(U13:U17))</f>
        <v/>
      </c>
      <c r="V12" s="351" t="str">
        <f t="shared" si="8"/>
        <v/>
      </c>
      <c r="W12" s="328" t="str">
        <f>IF(COUNT(W13:W17)=0,"",SUM(W13:W17))</f>
        <v/>
      </c>
      <c r="X12" s="357" t="str">
        <f t="shared" si="9"/>
        <v/>
      </c>
    </row>
    <row r="13" spans="1:24" ht="15" customHeight="1">
      <c r="B13" s="151"/>
      <c r="C13" s="202" t="str">
        <f>IF('3.収支計画'!C38="","",'3.収支計画'!C38)</f>
        <v>減価償却費</v>
      </c>
      <c r="D13" s="329"/>
      <c r="E13" s="342" t="str">
        <f>IF('3.収支計画'!H38="","",'3.収支計画'!H38)</f>
        <v/>
      </c>
      <c r="F13" s="350" t="str">
        <f t="shared" si="0"/>
        <v/>
      </c>
      <c r="G13" s="342" t="str">
        <f>IF('3.収支計画'!P38="","",'3.収支計画'!P38)</f>
        <v/>
      </c>
      <c r="H13" s="350" t="str">
        <f t="shared" si="1"/>
        <v/>
      </c>
      <c r="I13" s="342" t="str">
        <f>IF('3.収支計画'!X38="","",'3.収支計画'!X38)</f>
        <v/>
      </c>
      <c r="J13" s="350" t="str">
        <f t="shared" si="2"/>
        <v/>
      </c>
      <c r="K13" s="344" t="str">
        <f>I13</f>
        <v/>
      </c>
      <c r="L13" s="350" t="str">
        <f t="shared" si="3"/>
        <v/>
      </c>
      <c r="M13" s="344" t="str">
        <f>K13</f>
        <v/>
      </c>
      <c r="N13" s="350" t="str">
        <f t="shared" si="4"/>
        <v/>
      </c>
      <c r="O13" s="344" t="str">
        <f>M13</f>
        <v/>
      </c>
      <c r="P13" s="350" t="str">
        <f t="shared" si="5"/>
        <v/>
      </c>
      <c r="Q13" s="344" t="str">
        <f>O13</f>
        <v/>
      </c>
      <c r="R13" s="350" t="str">
        <f t="shared" si="6"/>
        <v/>
      </c>
      <c r="S13" s="344" t="str">
        <f>Q13</f>
        <v/>
      </c>
      <c r="T13" s="350" t="str">
        <f t="shared" si="7"/>
        <v/>
      </c>
      <c r="U13" s="344" t="str">
        <f>S13</f>
        <v/>
      </c>
      <c r="V13" s="350" t="str">
        <f t="shared" si="8"/>
        <v/>
      </c>
      <c r="W13" s="344" t="str">
        <f>U13</f>
        <v/>
      </c>
      <c r="X13" s="356" t="str">
        <f t="shared" si="9"/>
        <v/>
      </c>
    </row>
    <row r="14" spans="1:24" ht="15" customHeight="1">
      <c r="B14" s="151"/>
      <c r="C14" s="202" t="str">
        <f>IF('3.収支計画'!C39="","",'3.収支計画'!C39)</f>
        <v/>
      </c>
      <c r="D14" s="329"/>
      <c r="E14" s="342" t="str">
        <f>IF('3.収支計画'!H39="","",'3.収支計画'!H39)</f>
        <v/>
      </c>
      <c r="F14" s="350" t="str">
        <f t="shared" si="0"/>
        <v/>
      </c>
      <c r="G14" s="342" t="str">
        <f>IF('3.収支計画'!P39="","",'3.収支計画'!P39)</f>
        <v/>
      </c>
      <c r="H14" s="350" t="str">
        <f t="shared" si="1"/>
        <v/>
      </c>
      <c r="I14" s="342" t="str">
        <f>IF('3.収支計画'!X39="","",'3.収支計画'!X39)</f>
        <v/>
      </c>
      <c r="J14" s="350" t="str">
        <f t="shared" si="2"/>
        <v/>
      </c>
      <c r="K14" s="344" t="str">
        <f>I14</f>
        <v/>
      </c>
      <c r="L14" s="350" t="str">
        <f t="shared" si="3"/>
        <v/>
      </c>
      <c r="M14" s="344" t="str">
        <f>K14</f>
        <v/>
      </c>
      <c r="N14" s="350" t="str">
        <f t="shared" si="4"/>
        <v/>
      </c>
      <c r="O14" s="344" t="str">
        <f>M14</f>
        <v/>
      </c>
      <c r="P14" s="350" t="str">
        <f t="shared" si="5"/>
        <v/>
      </c>
      <c r="Q14" s="344" t="str">
        <f>O14</f>
        <v/>
      </c>
      <c r="R14" s="350" t="str">
        <f t="shared" si="6"/>
        <v/>
      </c>
      <c r="S14" s="344" t="str">
        <f>Q14</f>
        <v/>
      </c>
      <c r="T14" s="350" t="str">
        <f t="shared" si="7"/>
        <v/>
      </c>
      <c r="U14" s="344" t="str">
        <f>S14</f>
        <v/>
      </c>
      <c r="V14" s="350" t="str">
        <f t="shared" si="8"/>
        <v/>
      </c>
      <c r="W14" s="344" t="str">
        <f>U14</f>
        <v/>
      </c>
      <c r="X14" s="356" t="str">
        <f t="shared" si="9"/>
        <v/>
      </c>
    </row>
    <row r="15" spans="1:24" ht="15" customHeight="1">
      <c r="B15" s="151"/>
      <c r="C15" s="202" t="str">
        <f>IF('3.収支計画'!C40="","",'3.収支計画'!C40)</f>
        <v/>
      </c>
      <c r="D15" s="329"/>
      <c r="E15" s="342" t="str">
        <f>IF('3.収支計画'!H40="","",'3.収支計画'!H40)</f>
        <v/>
      </c>
      <c r="F15" s="350" t="str">
        <f t="shared" si="0"/>
        <v/>
      </c>
      <c r="G15" s="342" t="str">
        <f>IF('3.収支計画'!P40="","",'3.収支計画'!P40)</f>
        <v/>
      </c>
      <c r="H15" s="350" t="str">
        <f t="shared" si="1"/>
        <v/>
      </c>
      <c r="I15" s="342" t="str">
        <f>IF('3.収支計画'!X40="","",'3.収支計画'!X40)</f>
        <v/>
      </c>
      <c r="J15" s="350" t="str">
        <f t="shared" si="2"/>
        <v/>
      </c>
      <c r="K15" s="344" t="str">
        <f>I15</f>
        <v/>
      </c>
      <c r="L15" s="350" t="str">
        <f t="shared" si="3"/>
        <v/>
      </c>
      <c r="M15" s="344" t="str">
        <f>K15</f>
        <v/>
      </c>
      <c r="N15" s="350" t="str">
        <f t="shared" si="4"/>
        <v/>
      </c>
      <c r="O15" s="344" t="str">
        <f>M15</f>
        <v/>
      </c>
      <c r="P15" s="350" t="str">
        <f t="shared" si="5"/>
        <v/>
      </c>
      <c r="Q15" s="344" t="str">
        <f>O15</f>
        <v/>
      </c>
      <c r="R15" s="350" t="str">
        <f t="shared" si="6"/>
        <v/>
      </c>
      <c r="S15" s="344" t="str">
        <f>Q15</f>
        <v/>
      </c>
      <c r="T15" s="350" t="str">
        <f t="shared" si="7"/>
        <v/>
      </c>
      <c r="U15" s="344" t="str">
        <f>S15</f>
        <v/>
      </c>
      <c r="V15" s="350" t="str">
        <f t="shared" si="8"/>
        <v/>
      </c>
      <c r="W15" s="344" t="str">
        <f>U15</f>
        <v/>
      </c>
      <c r="X15" s="356" t="str">
        <f t="shared" si="9"/>
        <v/>
      </c>
    </row>
    <row r="16" spans="1:24" ht="15" hidden="1" customHeight="1" outlineLevel="1">
      <c r="B16" s="152"/>
      <c r="C16" s="202" t="str">
        <f>IF('3.収支計画'!C41="","",'3.収支計画'!C41)</f>
        <v/>
      </c>
      <c r="D16" s="329"/>
      <c r="E16" s="342" t="str">
        <f>IF('3.収支計画'!H41="","",'3.収支計画'!H41)</f>
        <v/>
      </c>
      <c r="F16" s="350" t="str">
        <f t="shared" si="0"/>
        <v/>
      </c>
      <c r="G16" s="342" t="str">
        <f>IF('3.収支計画'!P41="","",'3.収支計画'!P41)</f>
        <v/>
      </c>
      <c r="H16" s="350" t="str">
        <f t="shared" si="1"/>
        <v/>
      </c>
      <c r="I16" s="342" t="str">
        <f>IF('3.収支計画'!X41="","",'3.収支計画'!X41)</f>
        <v/>
      </c>
      <c r="J16" s="350" t="str">
        <f t="shared" si="2"/>
        <v/>
      </c>
      <c r="K16" s="344" t="str">
        <f>I16</f>
        <v/>
      </c>
      <c r="L16" s="350" t="str">
        <f t="shared" si="3"/>
        <v/>
      </c>
      <c r="M16" s="344" t="str">
        <f>K16</f>
        <v/>
      </c>
      <c r="N16" s="350" t="str">
        <f t="shared" si="4"/>
        <v/>
      </c>
      <c r="O16" s="344" t="str">
        <f>M16</f>
        <v/>
      </c>
      <c r="P16" s="350" t="str">
        <f t="shared" si="5"/>
        <v/>
      </c>
      <c r="Q16" s="344" t="str">
        <f>O16</f>
        <v/>
      </c>
      <c r="R16" s="350" t="str">
        <f t="shared" si="6"/>
        <v/>
      </c>
      <c r="S16" s="344" t="str">
        <f>Q16</f>
        <v/>
      </c>
      <c r="T16" s="350" t="str">
        <f t="shared" si="7"/>
        <v/>
      </c>
      <c r="U16" s="344" t="str">
        <f>S16</f>
        <v/>
      </c>
      <c r="V16" s="350" t="str">
        <f t="shared" si="8"/>
        <v/>
      </c>
      <c r="W16" s="344" t="str">
        <f>U16</f>
        <v/>
      </c>
      <c r="X16" s="356" t="str">
        <f t="shared" si="9"/>
        <v/>
      </c>
    </row>
    <row r="17" spans="2:24" ht="15" hidden="1" customHeight="1" outlineLevel="1">
      <c r="B17" s="152"/>
      <c r="C17" s="202" t="str">
        <f>IF('3.収支計画'!C42="","",'3.収支計画'!C42)</f>
        <v/>
      </c>
      <c r="D17" s="329"/>
      <c r="E17" s="342" t="str">
        <f>IF('3.収支計画'!H42="","",'3.収支計画'!H42)</f>
        <v/>
      </c>
      <c r="F17" s="350" t="str">
        <f t="shared" si="0"/>
        <v/>
      </c>
      <c r="G17" s="342" t="str">
        <f>IF('3.収支計画'!P42="","",'3.収支計画'!P42)</f>
        <v/>
      </c>
      <c r="H17" s="350" t="str">
        <f t="shared" si="1"/>
        <v/>
      </c>
      <c r="I17" s="342" t="str">
        <f>IF('3.収支計画'!X42="","",'3.収支計画'!X42)</f>
        <v/>
      </c>
      <c r="J17" s="350" t="str">
        <f t="shared" si="2"/>
        <v/>
      </c>
      <c r="K17" s="344" t="str">
        <f>I17</f>
        <v/>
      </c>
      <c r="L17" s="350" t="str">
        <f t="shared" si="3"/>
        <v/>
      </c>
      <c r="M17" s="344" t="str">
        <f>K17</f>
        <v/>
      </c>
      <c r="N17" s="350" t="str">
        <f t="shared" si="4"/>
        <v/>
      </c>
      <c r="O17" s="344" t="str">
        <f>M17</f>
        <v/>
      </c>
      <c r="P17" s="350" t="str">
        <f t="shared" si="5"/>
        <v/>
      </c>
      <c r="Q17" s="344" t="str">
        <f>O17</f>
        <v/>
      </c>
      <c r="R17" s="350" t="str">
        <f t="shared" si="6"/>
        <v/>
      </c>
      <c r="S17" s="344" t="str">
        <f>Q17</f>
        <v/>
      </c>
      <c r="T17" s="350" t="str">
        <f t="shared" si="7"/>
        <v/>
      </c>
      <c r="U17" s="344" t="str">
        <f>S17</f>
        <v/>
      </c>
      <c r="V17" s="350" t="str">
        <f t="shared" si="8"/>
        <v/>
      </c>
      <c r="W17" s="344" t="str">
        <f>U17</f>
        <v/>
      </c>
      <c r="X17" s="356" t="str">
        <f t="shared" si="9"/>
        <v/>
      </c>
    </row>
    <row r="18" spans="2:24" ht="15" customHeight="1" collapsed="1">
      <c r="B18" s="153" t="s">
        <v>92</v>
      </c>
      <c r="C18" s="154"/>
      <c r="D18" s="330" t="str">
        <f>IFERROR(D6-D12,"")</f>
        <v/>
      </c>
      <c r="E18" s="343" t="str">
        <f>IFERROR(E6-E12,"")</f>
        <v/>
      </c>
      <c r="F18" s="352" t="str">
        <f t="shared" si="0"/>
        <v/>
      </c>
      <c r="G18" s="343" t="str">
        <f>IFERROR(G6-G12,"")</f>
        <v/>
      </c>
      <c r="H18" s="352" t="str">
        <f t="shared" si="1"/>
        <v/>
      </c>
      <c r="I18" s="343" t="str">
        <f>IFERROR(I6-I12,"")</f>
        <v/>
      </c>
      <c r="J18" s="352" t="str">
        <f t="shared" si="2"/>
        <v/>
      </c>
      <c r="K18" s="343" t="str">
        <f>IFERROR(K6-K12,"")</f>
        <v/>
      </c>
      <c r="L18" s="352" t="str">
        <f t="shared" si="3"/>
        <v/>
      </c>
      <c r="M18" s="343" t="str">
        <f>IFERROR(M6-M12,"")</f>
        <v/>
      </c>
      <c r="N18" s="352" t="str">
        <f t="shared" si="4"/>
        <v/>
      </c>
      <c r="O18" s="343" t="str">
        <f>IFERROR(O6-O12,"")</f>
        <v/>
      </c>
      <c r="P18" s="352" t="str">
        <f t="shared" si="5"/>
        <v/>
      </c>
      <c r="Q18" s="343" t="str">
        <f>IFERROR(Q6-Q12,"")</f>
        <v/>
      </c>
      <c r="R18" s="352" t="str">
        <f t="shared" si="6"/>
        <v/>
      </c>
      <c r="S18" s="343" t="str">
        <f>IFERROR(S6-S12,"")</f>
        <v/>
      </c>
      <c r="T18" s="352" t="str">
        <f t="shared" si="7"/>
        <v/>
      </c>
      <c r="U18" s="343" t="str">
        <f>IFERROR(U6-U12,"")</f>
        <v/>
      </c>
      <c r="V18" s="352" t="str">
        <f t="shared" si="8"/>
        <v/>
      </c>
      <c r="W18" s="343" t="str">
        <f>IFERROR(W6-W12,"")</f>
        <v/>
      </c>
      <c r="X18" s="358" t="str">
        <f t="shared" si="9"/>
        <v/>
      </c>
    </row>
    <row r="19" spans="2:24" ht="15" customHeight="1">
      <c r="B19" s="745" t="s">
        <v>93</v>
      </c>
      <c r="C19" s="746"/>
      <c r="D19" s="331" t="str">
        <f>IF(COUNT(D20:D38)=0,"",SUM(D20:D38))</f>
        <v/>
      </c>
      <c r="E19" s="331" t="str">
        <f>IF(COUNT(E20:E38)=0,"",SUM(E20:E38))</f>
        <v/>
      </c>
      <c r="F19" s="353" t="str">
        <f t="shared" si="0"/>
        <v/>
      </c>
      <c r="G19" s="331" t="str">
        <f>IF(COUNT(G20:G38)=0,"",SUM(G20:G38))</f>
        <v/>
      </c>
      <c r="H19" s="353" t="str">
        <f t="shared" si="1"/>
        <v/>
      </c>
      <c r="I19" s="331" t="str">
        <f>IF(COUNT(I20:I38)=0,"",SUM(I20:I38))</f>
        <v/>
      </c>
      <c r="J19" s="353" t="str">
        <f t="shared" si="2"/>
        <v/>
      </c>
      <c r="K19" s="331" t="str">
        <f>IF(COUNT(K20:K38)=0,"",SUM(K20:K38))</f>
        <v/>
      </c>
      <c r="L19" s="353" t="str">
        <f t="shared" si="3"/>
        <v/>
      </c>
      <c r="M19" s="331" t="str">
        <f>IF(COUNT(M20:M38)=0,"",SUM(M20:M38))</f>
        <v/>
      </c>
      <c r="N19" s="353" t="str">
        <f t="shared" si="4"/>
        <v/>
      </c>
      <c r="O19" s="331" t="str">
        <f>IF(COUNT(O20:O38)=0,"",SUM(O20:O38))</f>
        <v/>
      </c>
      <c r="P19" s="353" t="str">
        <f t="shared" si="5"/>
        <v/>
      </c>
      <c r="Q19" s="331" t="str">
        <f>IF(COUNT(Q20:Q38)=0,"",SUM(Q20:Q38))</f>
        <v/>
      </c>
      <c r="R19" s="353" t="str">
        <f t="shared" si="6"/>
        <v/>
      </c>
      <c r="S19" s="331" t="str">
        <f>IF(COUNT(S20:S38)=0,"",SUM(S20:S38))</f>
        <v/>
      </c>
      <c r="T19" s="353" t="str">
        <f t="shared" si="7"/>
        <v/>
      </c>
      <c r="U19" s="331" t="str">
        <f>IF(COUNT(U20:U38)=0,"",SUM(U20:U38))</f>
        <v/>
      </c>
      <c r="V19" s="353" t="str">
        <f t="shared" si="8"/>
        <v/>
      </c>
      <c r="W19" s="331" t="str">
        <f>IF(COUNT(W20:W38)=0,"",SUM(W20:W38))</f>
        <v/>
      </c>
      <c r="X19" s="359" t="str">
        <f t="shared" si="9"/>
        <v/>
      </c>
    </row>
    <row r="20" spans="2:24" ht="15" customHeight="1">
      <c r="B20" s="155"/>
      <c r="C20" s="203" t="str">
        <f>IF('3.収支計画'!AK8="","",'3.収支計画'!AK8)</f>
        <v>減価償却費</v>
      </c>
      <c r="D20" s="329"/>
      <c r="E20" s="342" t="str">
        <f>IF('3.収支計画'!AL8="","",'3.収支計画'!AL8)</f>
        <v/>
      </c>
      <c r="F20" s="350" t="str">
        <f t="shared" si="0"/>
        <v/>
      </c>
      <c r="G20" s="342" t="str">
        <f>IF('3.収支計画'!AM8="","",'3.収支計画'!AM8)</f>
        <v/>
      </c>
      <c r="H20" s="350" t="str">
        <f t="shared" si="1"/>
        <v/>
      </c>
      <c r="I20" s="342" t="str">
        <f>IF('3.収支計画'!AO8="","",'3.収支計画'!AO8)</f>
        <v/>
      </c>
      <c r="J20" s="350" t="str">
        <f t="shared" si="2"/>
        <v/>
      </c>
      <c r="K20" s="344" t="str">
        <f>I20</f>
        <v/>
      </c>
      <c r="L20" s="350" t="str">
        <f t="shared" si="3"/>
        <v/>
      </c>
      <c r="M20" s="344" t="str">
        <f>K20</f>
        <v/>
      </c>
      <c r="N20" s="350" t="str">
        <f t="shared" si="4"/>
        <v/>
      </c>
      <c r="O20" s="344" t="str">
        <f>M20</f>
        <v/>
      </c>
      <c r="P20" s="350" t="str">
        <f t="shared" si="5"/>
        <v/>
      </c>
      <c r="Q20" s="344" t="str">
        <f>O20</f>
        <v/>
      </c>
      <c r="R20" s="350" t="str">
        <f t="shared" si="6"/>
        <v/>
      </c>
      <c r="S20" s="344" t="str">
        <f>Q20</f>
        <v/>
      </c>
      <c r="T20" s="350" t="str">
        <f t="shared" si="7"/>
        <v/>
      </c>
      <c r="U20" s="344"/>
      <c r="V20" s="350" t="str">
        <f t="shared" si="8"/>
        <v/>
      </c>
      <c r="W20" s="344"/>
      <c r="X20" s="356" t="str">
        <f t="shared" si="9"/>
        <v/>
      </c>
    </row>
    <row r="21" spans="2:24" ht="15" customHeight="1">
      <c r="B21" s="155"/>
      <c r="C21" s="203" t="str">
        <f>IF('3.収支計画'!AK9="","",'3.収支計画'!AK9)</f>
        <v/>
      </c>
      <c r="D21" s="329"/>
      <c r="E21" s="342" t="str">
        <f>IF('3.収支計画'!AL9="","",'3.収支計画'!AL9)</f>
        <v/>
      </c>
      <c r="F21" s="350" t="str">
        <f t="shared" si="0"/>
        <v/>
      </c>
      <c r="G21" s="342" t="str">
        <f>IF('3.収支計画'!AM9="","",'3.収支計画'!AM9)</f>
        <v/>
      </c>
      <c r="H21" s="350" t="str">
        <f t="shared" si="1"/>
        <v/>
      </c>
      <c r="I21" s="342" t="str">
        <f>IF('3.収支計画'!AO9="","",'3.収支計画'!AO9)</f>
        <v/>
      </c>
      <c r="J21" s="350" t="str">
        <f t="shared" si="2"/>
        <v/>
      </c>
      <c r="K21" s="344" t="str">
        <f t="shared" ref="K21:W22" si="17">I21</f>
        <v/>
      </c>
      <c r="L21" s="350" t="str">
        <f t="shared" si="3"/>
        <v/>
      </c>
      <c r="M21" s="344" t="str">
        <f t="shared" si="17"/>
        <v/>
      </c>
      <c r="N21" s="350" t="str">
        <f t="shared" si="4"/>
        <v/>
      </c>
      <c r="O21" s="344" t="str">
        <f>M21</f>
        <v/>
      </c>
      <c r="P21" s="350" t="str">
        <f t="shared" si="5"/>
        <v/>
      </c>
      <c r="Q21" s="344" t="str">
        <f t="shared" si="17"/>
        <v/>
      </c>
      <c r="R21" s="350" t="str">
        <f t="shared" si="6"/>
        <v/>
      </c>
      <c r="S21" s="344" t="str">
        <f t="shared" si="17"/>
        <v/>
      </c>
      <c r="T21" s="350" t="str">
        <f t="shared" si="7"/>
        <v/>
      </c>
      <c r="U21" s="344" t="str">
        <f t="shared" si="17"/>
        <v/>
      </c>
      <c r="V21" s="350" t="str">
        <f t="shared" si="8"/>
        <v/>
      </c>
      <c r="W21" s="344" t="str">
        <f t="shared" si="17"/>
        <v/>
      </c>
      <c r="X21" s="356" t="str">
        <f t="shared" si="9"/>
        <v/>
      </c>
    </row>
    <row r="22" spans="2:24" ht="15" customHeight="1">
      <c r="B22" s="155"/>
      <c r="C22" s="203" t="str">
        <f>IF('3.収支計画'!AK10="","",'3.収支計画'!AK10)</f>
        <v/>
      </c>
      <c r="D22" s="329"/>
      <c r="E22" s="342" t="str">
        <f>IF('3.収支計画'!AL10="","",'3.収支計画'!AL10)</f>
        <v/>
      </c>
      <c r="F22" s="350" t="str">
        <f t="shared" si="0"/>
        <v/>
      </c>
      <c r="G22" s="342" t="str">
        <f>IF('3.収支計画'!AM10="","",'3.収支計画'!AM10)</f>
        <v/>
      </c>
      <c r="H22" s="350" t="str">
        <f t="shared" si="1"/>
        <v/>
      </c>
      <c r="I22" s="342" t="str">
        <f>IF('3.収支計画'!AO10="","",'3.収支計画'!AO10)</f>
        <v/>
      </c>
      <c r="J22" s="350" t="str">
        <f t="shared" si="2"/>
        <v/>
      </c>
      <c r="K22" s="344" t="str">
        <f t="shared" si="17"/>
        <v/>
      </c>
      <c r="L22" s="350" t="str">
        <f t="shared" si="3"/>
        <v/>
      </c>
      <c r="M22" s="344" t="str">
        <f t="shared" si="17"/>
        <v/>
      </c>
      <c r="N22" s="350" t="str">
        <f t="shared" si="4"/>
        <v/>
      </c>
      <c r="O22" s="344" t="str">
        <f t="shared" si="17"/>
        <v/>
      </c>
      <c r="P22" s="350" t="str">
        <f t="shared" si="5"/>
        <v/>
      </c>
      <c r="Q22" s="344" t="str">
        <f t="shared" si="17"/>
        <v/>
      </c>
      <c r="R22" s="350" t="str">
        <f t="shared" si="6"/>
        <v/>
      </c>
      <c r="S22" s="344" t="str">
        <f t="shared" si="17"/>
        <v/>
      </c>
      <c r="T22" s="350" t="str">
        <f t="shared" si="7"/>
        <v/>
      </c>
      <c r="U22" s="344" t="str">
        <f t="shared" si="17"/>
        <v/>
      </c>
      <c r="V22" s="350" t="str">
        <f t="shared" si="8"/>
        <v/>
      </c>
      <c r="W22" s="344" t="str">
        <f t="shared" si="17"/>
        <v/>
      </c>
      <c r="X22" s="356" t="str">
        <f t="shared" si="9"/>
        <v/>
      </c>
    </row>
    <row r="23" spans="2:24" ht="15" customHeight="1">
      <c r="B23" s="155"/>
      <c r="C23" s="203" t="str">
        <f>IF('3.収支計画'!AK11="","",'3.収支計画'!AK11)</f>
        <v/>
      </c>
      <c r="D23" s="329"/>
      <c r="E23" s="342" t="str">
        <f>IF('3.収支計画'!AL11="","",'3.収支計画'!AL11)</f>
        <v/>
      </c>
      <c r="F23" s="350" t="str">
        <f t="shared" ref="F23:F37" si="18">IF(E23="","",IFERROR(E23/E$6,""))</f>
        <v/>
      </c>
      <c r="G23" s="342" t="str">
        <f>IF('3.収支計画'!AM11="","",'3.収支計画'!AM11)</f>
        <v/>
      </c>
      <c r="H23" s="350" t="str">
        <f t="shared" ref="H23:H37" si="19">IF(G23="","",IFERROR(G23/G$6,""))</f>
        <v/>
      </c>
      <c r="I23" s="342" t="str">
        <f>IF('3.収支計画'!AO11="","",'3.収支計画'!AO11)</f>
        <v/>
      </c>
      <c r="J23" s="350" t="str">
        <f t="shared" ref="J23:J37" si="20">IF(I23="","",IFERROR(I23/I$6,""))</f>
        <v/>
      </c>
      <c r="K23" s="344" t="str">
        <f t="shared" ref="K23:K38" si="21">I23</f>
        <v/>
      </c>
      <c r="L23" s="350" t="str">
        <f t="shared" ref="L23:L37" si="22">IF(K23="","",IFERROR(K23/K$6,""))</f>
        <v/>
      </c>
      <c r="M23" s="344" t="str">
        <f t="shared" ref="M23:M38" si="23">K23</f>
        <v/>
      </c>
      <c r="N23" s="350" t="str">
        <f t="shared" ref="N23:N37" si="24">IF(M23="","",IFERROR(M23/M$6,""))</f>
        <v/>
      </c>
      <c r="O23" s="344" t="str">
        <f t="shared" ref="O23:O38" si="25">M23</f>
        <v/>
      </c>
      <c r="P23" s="350" t="str">
        <f t="shared" ref="P23:P37" si="26">IF(O23="","",IFERROR(O23/O$6,""))</f>
        <v/>
      </c>
      <c r="Q23" s="344" t="str">
        <f t="shared" ref="Q23:Q38" si="27">O23</f>
        <v/>
      </c>
      <c r="R23" s="350" t="str">
        <f t="shared" ref="R23:R37" si="28">IF(Q23="","",IFERROR(Q23/Q$6,""))</f>
        <v/>
      </c>
      <c r="S23" s="344" t="str">
        <f t="shared" ref="S23:S38" si="29">Q23</f>
        <v/>
      </c>
      <c r="T23" s="350" t="str">
        <f t="shared" ref="T23:T37" si="30">IF(S23="","",IFERROR(S23/S$6,""))</f>
        <v/>
      </c>
      <c r="U23" s="344" t="str">
        <f t="shared" ref="U23:U38" si="31">S23</f>
        <v/>
      </c>
      <c r="V23" s="350" t="str">
        <f t="shared" ref="V23:V37" si="32">IF(U23="","",IFERROR(U23/U$6,""))</f>
        <v/>
      </c>
      <c r="W23" s="344" t="str">
        <f t="shared" ref="W23:W38" si="33">U23</f>
        <v/>
      </c>
      <c r="X23" s="356" t="str">
        <f t="shared" ref="X23:X37" si="34">IF(W23="","",IFERROR(W23/W$6,""))</f>
        <v/>
      </c>
    </row>
    <row r="24" spans="2:24" ht="15" customHeight="1">
      <c r="B24" s="155"/>
      <c r="C24" s="203" t="str">
        <f>IF('3.収支計画'!AK12="","",'3.収支計画'!AK12)</f>
        <v/>
      </c>
      <c r="D24" s="329"/>
      <c r="E24" s="342" t="str">
        <f>IF('3.収支計画'!AL12="","",'3.収支計画'!AL12)</f>
        <v/>
      </c>
      <c r="F24" s="350" t="str">
        <f t="shared" si="18"/>
        <v/>
      </c>
      <c r="G24" s="342" t="str">
        <f>IF('3.収支計画'!AM12="","",'3.収支計画'!AM12)</f>
        <v/>
      </c>
      <c r="H24" s="350" t="str">
        <f t="shared" si="19"/>
        <v/>
      </c>
      <c r="I24" s="342" t="str">
        <f>IF('3.収支計画'!AO12="","",'3.収支計画'!AO12)</f>
        <v/>
      </c>
      <c r="J24" s="350" t="str">
        <f t="shared" si="20"/>
        <v/>
      </c>
      <c r="K24" s="344" t="str">
        <f t="shared" si="21"/>
        <v/>
      </c>
      <c r="L24" s="350" t="str">
        <f t="shared" si="22"/>
        <v/>
      </c>
      <c r="M24" s="344" t="str">
        <f t="shared" si="23"/>
        <v/>
      </c>
      <c r="N24" s="350" t="str">
        <f t="shared" si="24"/>
        <v/>
      </c>
      <c r="O24" s="344" t="str">
        <f t="shared" si="25"/>
        <v/>
      </c>
      <c r="P24" s="350" t="str">
        <f t="shared" si="26"/>
        <v/>
      </c>
      <c r="Q24" s="344" t="str">
        <f t="shared" si="27"/>
        <v/>
      </c>
      <c r="R24" s="350" t="str">
        <f t="shared" si="28"/>
        <v/>
      </c>
      <c r="S24" s="344" t="str">
        <f t="shared" si="29"/>
        <v/>
      </c>
      <c r="T24" s="350" t="str">
        <f t="shared" si="30"/>
        <v/>
      </c>
      <c r="U24" s="344" t="str">
        <f t="shared" si="31"/>
        <v/>
      </c>
      <c r="V24" s="350" t="str">
        <f t="shared" si="32"/>
        <v/>
      </c>
      <c r="W24" s="344" t="str">
        <f t="shared" si="33"/>
        <v/>
      </c>
      <c r="X24" s="356" t="str">
        <f t="shared" si="34"/>
        <v/>
      </c>
    </row>
    <row r="25" spans="2:24" ht="15" customHeight="1">
      <c r="B25" s="155"/>
      <c r="C25" s="203" t="str">
        <f>IF('3.収支計画'!AK13="","",'3.収支計画'!AK13)</f>
        <v/>
      </c>
      <c r="D25" s="329"/>
      <c r="E25" s="342" t="str">
        <f>IF('3.収支計画'!AL13="","",'3.収支計画'!AL13)</f>
        <v/>
      </c>
      <c r="F25" s="350" t="str">
        <f t="shared" si="18"/>
        <v/>
      </c>
      <c r="G25" s="342" t="str">
        <f>IF('3.収支計画'!AM13="","",'3.収支計画'!AM13)</f>
        <v/>
      </c>
      <c r="H25" s="350" t="str">
        <f t="shared" si="19"/>
        <v/>
      </c>
      <c r="I25" s="342" t="str">
        <f>IF('3.収支計画'!AO13="","",'3.収支計画'!AO13)</f>
        <v/>
      </c>
      <c r="J25" s="350" t="str">
        <f t="shared" si="20"/>
        <v/>
      </c>
      <c r="K25" s="344" t="str">
        <f t="shared" si="21"/>
        <v/>
      </c>
      <c r="L25" s="350" t="str">
        <f t="shared" si="22"/>
        <v/>
      </c>
      <c r="M25" s="344" t="str">
        <f t="shared" si="23"/>
        <v/>
      </c>
      <c r="N25" s="350" t="str">
        <f t="shared" si="24"/>
        <v/>
      </c>
      <c r="O25" s="344" t="str">
        <f t="shared" si="25"/>
        <v/>
      </c>
      <c r="P25" s="350" t="str">
        <f t="shared" si="26"/>
        <v/>
      </c>
      <c r="Q25" s="344" t="str">
        <f t="shared" si="27"/>
        <v/>
      </c>
      <c r="R25" s="350" t="str">
        <f t="shared" si="28"/>
        <v/>
      </c>
      <c r="S25" s="344" t="str">
        <f t="shared" si="29"/>
        <v/>
      </c>
      <c r="T25" s="350" t="str">
        <f t="shared" si="30"/>
        <v/>
      </c>
      <c r="U25" s="344" t="str">
        <f t="shared" si="31"/>
        <v/>
      </c>
      <c r="V25" s="350" t="str">
        <f t="shared" si="32"/>
        <v/>
      </c>
      <c r="W25" s="344" t="str">
        <f t="shared" si="33"/>
        <v/>
      </c>
      <c r="X25" s="356" t="str">
        <f t="shared" si="34"/>
        <v/>
      </c>
    </row>
    <row r="26" spans="2:24" ht="15" customHeight="1">
      <c r="B26" s="155"/>
      <c r="C26" s="203" t="str">
        <f>IF('3.収支計画'!AK14="","",'3.収支計画'!AK14)</f>
        <v/>
      </c>
      <c r="D26" s="329"/>
      <c r="E26" s="342" t="str">
        <f>IF('3.収支計画'!AL14="","",'3.収支計画'!AL14)</f>
        <v/>
      </c>
      <c r="F26" s="350" t="str">
        <f t="shared" si="18"/>
        <v/>
      </c>
      <c r="G26" s="342" t="str">
        <f>IF('3.収支計画'!AM14="","",'3.収支計画'!AM14)</f>
        <v/>
      </c>
      <c r="H26" s="350" t="str">
        <f t="shared" si="19"/>
        <v/>
      </c>
      <c r="I26" s="342" t="str">
        <f>IF('3.収支計画'!AO14="","",'3.収支計画'!AO14)</f>
        <v/>
      </c>
      <c r="J26" s="350" t="str">
        <f t="shared" si="20"/>
        <v/>
      </c>
      <c r="K26" s="344" t="str">
        <f t="shared" si="21"/>
        <v/>
      </c>
      <c r="L26" s="350" t="str">
        <f t="shared" si="22"/>
        <v/>
      </c>
      <c r="M26" s="344" t="str">
        <f t="shared" si="23"/>
        <v/>
      </c>
      <c r="N26" s="350" t="str">
        <f t="shared" si="24"/>
        <v/>
      </c>
      <c r="O26" s="344" t="str">
        <f t="shared" si="25"/>
        <v/>
      </c>
      <c r="P26" s="350" t="str">
        <f t="shared" si="26"/>
        <v/>
      </c>
      <c r="Q26" s="344" t="str">
        <f t="shared" si="27"/>
        <v/>
      </c>
      <c r="R26" s="350" t="str">
        <f t="shared" si="28"/>
        <v/>
      </c>
      <c r="S26" s="344" t="str">
        <f t="shared" si="29"/>
        <v/>
      </c>
      <c r="T26" s="350" t="str">
        <f t="shared" si="30"/>
        <v/>
      </c>
      <c r="U26" s="344" t="str">
        <f t="shared" si="31"/>
        <v/>
      </c>
      <c r="V26" s="350" t="str">
        <f t="shared" si="32"/>
        <v/>
      </c>
      <c r="W26" s="344" t="str">
        <f t="shared" si="33"/>
        <v/>
      </c>
      <c r="X26" s="356" t="str">
        <f t="shared" si="34"/>
        <v/>
      </c>
    </row>
    <row r="27" spans="2:24" ht="15" customHeight="1">
      <c r="B27" s="155"/>
      <c r="C27" s="203" t="str">
        <f>IF('3.収支計画'!AK15="","",'3.収支計画'!AK15)</f>
        <v/>
      </c>
      <c r="D27" s="329"/>
      <c r="E27" s="342" t="str">
        <f>IF('3.収支計画'!AL15="","",'3.収支計画'!AL15)</f>
        <v/>
      </c>
      <c r="F27" s="350" t="str">
        <f t="shared" si="18"/>
        <v/>
      </c>
      <c r="G27" s="342" t="str">
        <f>IF('3.収支計画'!AM15="","",'3.収支計画'!AM15)</f>
        <v/>
      </c>
      <c r="H27" s="350" t="str">
        <f t="shared" si="19"/>
        <v/>
      </c>
      <c r="I27" s="342" t="str">
        <f>IF('3.収支計画'!AO15="","",'3.収支計画'!AO15)</f>
        <v/>
      </c>
      <c r="J27" s="350" t="str">
        <f t="shared" si="20"/>
        <v/>
      </c>
      <c r="K27" s="344" t="str">
        <f t="shared" si="21"/>
        <v/>
      </c>
      <c r="L27" s="350" t="str">
        <f t="shared" si="22"/>
        <v/>
      </c>
      <c r="M27" s="344" t="str">
        <f t="shared" si="23"/>
        <v/>
      </c>
      <c r="N27" s="350" t="str">
        <f t="shared" si="24"/>
        <v/>
      </c>
      <c r="O27" s="344" t="str">
        <f t="shared" si="25"/>
        <v/>
      </c>
      <c r="P27" s="350" t="str">
        <f t="shared" si="26"/>
        <v/>
      </c>
      <c r="Q27" s="344" t="str">
        <f t="shared" si="27"/>
        <v/>
      </c>
      <c r="R27" s="350" t="str">
        <f t="shared" si="28"/>
        <v/>
      </c>
      <c r="S27" s="344" t="str">
        <f t="shared" si="29"/>
        <v/>
      </c>
      <c r="T27" s="350" t="str">
        <f t="shared" si="30"/>
        <v/>
      </c>
      <c r="U27" s="344" t="str">
        <f t="shared" si="31"/>
        <v/>
      </c>
      <c r="V27" s="350" t="str">
        <f t="shared" si="32"/>
        <v/>
      </c>
      <c r="W27" s="344" t="str">
        <f t="shared" si="33"/>
        <v/>
      </c>
      <c r="X27" s="356" t="str">
        <f t="shared" si="34"/>
        <v/>
      </c>
    </row>
    <row r="28" spans="2:24" ht="15" hidden="1" customHeight="1" outlineLevel="1">
      <c r="B28" s="155"/>
      <c r="C28" s="203" t="str">
        <f>IF('3.収支計画'!AK16="","",'3.収支計画'!AK16)</f>
        <v/>
      </c>
      <c r="D28" s="329"/>
      <c r="E28" s="342" t="str">
        <f>IF('3.収支計画'!AL16="","",'3.収支計画'!AL16)</f>
        <v/>
      </c>
      <c r="F28" s="350" t="str">
        <f t="shared" si="18"/>
        <v/>
      </c>
      <c r="G28" s="342" t="str">
        <f>IF('3.収支計画'!AM16="","",'3.収支計画'!AM16)</f>
        <v/>
      </c>
      <c r="H28" s="350" t="str">
        <f t="shared" si="19"/>
        <v/>
      </c>
      <c r="I28" s="342" t="str">
        <f>IF('3.収支計画'!AO16="","",'3.収支計画'!AO16)</f>
        <v/>
      </c>
      <c r="J28" s="350" t="str">
        <f t="shared" si="20"/>
        <v/>
      </c>
      <c r="K28" s="344" t="str">
        <f t="shared" si="21"/>
        <v/>
      </c>
      <c r="L28" s="350" t="str">
        <f t="shared" si="22"/>
        <v/>
      </c>
      <c r="M28" s="344" t="str">
        <f t="shared" si="23"/>
        <v/>
      </c>
      <c r="N28" s="350" t="str">
        <f t="shared" si="24"/>
        <v/>
      </c>
      <c r="O28" s="344" t="str">
        <f t="shared" si="25"/>
        <v/>
      </c>
      <c r="P28" s="350" t="str">
        <f t="shared" si="26"/>
        <v/>
      </c>
      <c r="Q28" s="344" t="str">
        <f t="shared" si="27"/>
        <v/>
      </c>
      <c r="R28" s="350" t="str">
        <f t="shared" si="28"/>
        <v/>
      </c>
      <c r="S28" s="344" t="str">
        <f t="shared" si="29"/>
        <v/>
      </c>
      <c r="T28" s="350" t="str">
        <f t="shared" si="30"/>
        <v/>
      </c>
      <c r="U28" s="344" t="str">
        <f t="shared" si="31"/>
        <v/>
      </c>
      <c r="V28" s="350" t="str">
        <f t="shared" si="32"/>
        <v/>
      </c>
      <c r="W28" s="344" t="str">
        <f t="shared" si="33"/>
        <v/>
      </c>
      <c r="X28" s="356" t="str">
        <f t="shared" si="34"/>
        <v/>
      </c>
    </row>
    <row r="29" spans="2:24" ht="15" hidden="1" customHeight="1" outlineLevel="1">
      <c r="B29" s="155"/>
      <c r="C29" s="203" t="str">
        <f>IF('3.収支計画'!AK17="","",'3.収支計画'!AK17)</f>
        <v/>
      </c>
      <c r="D29" s="329"/>
      <c r="E29" s="342" t="str">
        <f>IF('3.収支計画'!AL17="","",'3.収支計画'!AL17)</f>
        <v/>
      </c>
      <c r="F29" s="350" t="str">
        <f t="shared" si="18"/>
        <v/>
      </c>
      <c r="G29" s="342" t="str">
        <f>IF('3.収支計画'!AM17="","",'3.収支計画'!AM17)</f>
        <v/>
      </c>
      <c r="H29" s="350" t="str">
        <f t="shared" si="19"/>
        <v/>
      </c>
      <c r="I29" s="342" t="str">
        <f>IF('3.収支計画'!AO17="","",'3.収支計画'!AO17)</f>
        <v/>
      </c>
      <c r="J29" s="350" t="str">
        <f t="shared" si="20"/>
        <v/>
      </c>
      <c r="K29" s="344" t="str">
        <f t="shared" si="21"/>
        <v/>
      </c>
      <c r="L29" s="350" t="str">
        <f t="shared" si="22"/>
        <v/>
      </c>
      <c r="M29" s="344" t="str">
        <f t="shared" si="23"/>
        <v/>
      </c>
      <c r="N29" s="350" t="str">
        <f t="shared" si="24"/>
        <v/>
      </c>
      <c r="O29" s="344" t="str">
        <f t="shared" si="25"/>
        <v/>
      </c>
      <c r="P29" s="350" t="str">
        <f t="shared" si="26"/>
        <v/>
      </c>
      <c r="Q29" s="344" t="str">
        <f t="shared" si="27"/>
        <v/>
      </c>
      <c r="R29" s="350" t="str">
        <f t="shared" si="28"/>
        <v/>
      </c>
      <c r="S29" s="344" t="str">
        <f t="shared" si="29"/>
        <v/>
      </c>
      <c r="T29" s="350" t="str">
        <f t="shared" si="30"/>
        <v/>
      </c>
      <c r="U29" s="344" t="str">
        <f t="shared" si="31"/>
        <v/>
      </c>
      <c r="V29" s="350" t="str">
        <f t="shared" si="32"/>
        <v/>
      </c>
      <c r="W29" s="344" t="str">
        <f t="shared" si="33"/>
        <v/>
      </c>
      <c r="X29" s="356" t="str">
        <f t="shared" si="34"/>
        <v/>
      </c>
    </row>
    <row r="30" spans="2:24" ht="15" hidden="1" customHeight="1" outlineLevel="1">
      <c r="B30" s="155"/>
      <c r="C30" s="203" t="str">
        <f>IF('3.収支計画'!AK18="","",'3.収支計画'!AK18)</f>
        <v/>
      </c>
      <c r="D30" s="329"/>
      <c r="E30" s="342" t="str">
        <f>IF('3.収支計画'!AL18="","",'3.収支計画'!AL18)</f>
        <v/>
      </c>
      <c r="F30" s="350" t="str">
        <f t="shared" si="18"/>
        <v/>
      </c>
      <c r="G30" s="342" t="str">
        <f>IF('3.収支計画'!AM18="","",'3.収支計画'!AM18)</f>
        <v/>
      </c>
      <c r="H30" s="350" t="str">
        <f t="shared" si="19"/>
        <v/>
      </c>
      <c r="I30" s="342" t="str">
        <f>IF('3.収支計画'!AO18="","",'3.収支計画'!AO18)</f>
        <v/>
      </c>
      <c r="J30" s="350" t="str">
        <f t="shared" si="20"/>
        <v/>
      </c>
      <c r="K30" s="344" t="str">
        <f t="shared" si="21"/>
        <v/>
      </c>
      <c r="L30" s="350" t="str">
        <f t="shared" si="22"/>
        <v/>
      </c>
      <c r="M30" s="344" t="str">
        <f t="shared" si="23"/>
        <v/>
      </c>
      <c r="N30" s="350" t="str">
        <f t="shared" si="24"/>
        <v/>
      </c>
      <c r="O30" s="344" t="str">
        <f t="shared" si="25"/>
        <v/>
      </c>
      <c r="P30" s="350" t="str">
        <f t="shared" si="26"/>
        <v/>
      </c>
      <c r="Q30" s="344" t="str">
        <f t="shared" si="27"/>
        <v/>
      </c>
      <c r="R30" s="350" t="str">
        <f t="shared" si="28"/>
        <v/>
      </c>
      <c r="S30" s="344" t="str">
        <f t="shared" si="29"/>
        <v/>
      </c>
      <c r="T30" s="350" t="str">
        <f t="shared" si="30"/>
        <v/>
      </c>
      <c r="U30" s="344" t="str">
        <f t="shared" si="31"/>
        <v/>
      </c>
      <c r="V30" s="350" t="str">
        <f t="shared" si="32"/>
        <v/>
      </c>
      <c r="W30" s="344" t="str">
        <f t="shared" si="33"/>
        <v/>
      </c>
      <c r="X30" s="356" t="str">
        <f t="shared" si="34"/>
        <v/>
      </c>
    </row>
    <row r="31" spans="2:24" ht="15" hidden="1" customHeight="1" outlineLevel="1">
      <c r="B31" s="155"/>
      <c r="C31" s="203" t="str">
        <f>IF('3.収支計画'!AK19="","",'3.収支計画'!AK19)</f>
        <v/>
      </c>
      <c r="D31" s="329"/>
      <c r="E31" s="342" t="str">
        <f>IF('3.収支計画'!AL19="","",'3.収支計画'!AL19)</f>
        <v/>
      </c>
      <c r="F31" s="350" t="str">
        <f t="shared" si="18"/>
        <v/>
      </c>
      <c r="G31" s="342" t="str">
        <f>IF('3.収支計画'!AM19="","",'3.収支計画'!AM19)</f>
        <v/>
      </c>
      <c r="H31" s="350" t="str">
        <f t="shared" si="19"/>
        <v/>
      </c>
      <c r="I31" s="342" t="str">
        <f>IF('3.収支計画'!AO19="","",'3.収支計画'!AO19)</f>
        <v/>
      </c>
      <c r="J31" s="350" t="str">
        <f t="shared" si="20"/>
        <v/>
      </c>
      <c r="K31" s="344" t="str">
        <f t="shared" si="21"/>
        <v/>
      </c>
      <c r="L31" s="350" t="str">
        <f t="shared" si="22"/>
        <v/>
      </c>
      <c r="M31" s="344" t="str">
        <f t="shared" si="23"/>
        <v/>
      </c>
      <c r="N31" s="350" t="str">
        <f t="shared" si="24"/>
        <v/>
      </c>
      <c r="O31" s="344" t="str">
        <f t="shared" si="25"/>
        <v/>
      </c>
      <c r="P31" s="350" t="str">
        <f t="shared" si="26"/>
        <v/>
      </c>
      <c r="Q31" s="344" t="str">
        <f t="shared" si="27"/>
        <v/>
      </c>
      <c r="R31" s="350" t="str">
        <f t="shared" si="28"/>
        <v/>
      </c>
      <c r="S31" s="344" t="str">
        <f t="shared" si="29"/>
        <v/>
      </c>
      <c r="T31" s="350" t="str">
        <f t="shared" si="30"/>
        <v/>
      </c>
      <c r="U31" s="344" t="str">
        <f t="shared" si="31"/>
        <v/>
      </c>
      <c r="V31" s="350" t="str">
        <f t="shared" si="32"/>
        <v/>
      </c>
      <c r="W31" s="344" t="str">
        <f t="shared" si="33"/>
        <v/>
      </c>
      <c r="X31" s="356" t="str">
        <f t="shared" si="34"/>
        <v/>
      </c>
    </row>
    <row r="32" spans="2:24" ht="15" hidden="1" customHeight="1" outlineLevel="1">
      <c r="B32" s="155"/>
      <c r="C32" s="203" t="str">
        <f>IF('3.収支計画'!AK20="","",'3.収支計画'!AK20)</f>
        <v/>
      </c>
      <c r="D32" s="329"/>
      <c r="E32" s="342" t="str">
        <f>IF('3.収支計画'!AL20="","",'3.収支計画'!AL20)</f>
        <v/>
      </c>
      <c r="F32" s="350" t="str">
        <f t="shared" si="18"/>
        <v/>
      </c>
      <c r="G32" s="342" t="str">
        <f>IF('3.収支計画'!AM20="","",'3.収支計画'!AM20)</f>
        <v/>
      </c>
      <c r="H32" s="350" t="str">
        <f t="shared" si="19"/>
        <v/>
      </c>
      <c r="I32" s="342" t="str">
        <f>IF('3.収支計画'!AO20="","",'3.収支計画'!AO20)</f>
        <v/>
      </c>
      <c r="J32" s="350" t="str">
        <f t="shared" si="20"/>
        <v/>
      </c>
      <c r="K32" s="344" t="str">
        <f t="shared" si="21"/>
        <v/>
      </c>
      <c r="L32" s="350" t="str">
        <f t="shared" si="22"/>
        <v/>
      </c>
      <c r="M32" s="344" t="str">
        <f t="shared" si="23"/>
        <v/>
      </c>
      <c r="N32" s="350" t="str">
        <f t="shared" si="24"/>
        <v/>
      </c>
      <c r="O32" s="344" t="str">
        <f t="shared" si="25"/>
        <v/>
      </c>
      <c r="P32" s="350" t="str">
        <f t="shared" si="26"/>
        <v/>
      </c>
      <c r="Q32" s="344" t="str">
        <f t="shared" si="27"/>
        <v/>
      </c>
      <c r="R32" s="350" t="str">
        <f t="shared" si="28"/>
        <v/>
      </c>
      <c r="S32" s="344" t="str">
        <f t="shared" si="29"/>
        <v/>
      </c>
      <c r="T32" s="350" t="str">
        <f t="shared" si="30"/>
        <v/>
      </c>
      <c r="U32" s="344" t="str">
        <f t="shared" si="31"/>
        <v/>
      </c>
      <c r="V32" s="350" t="str">
        <f t="shared" si="32"/>
        <v/>
      </c>
      <c r="W32" s="344" t="str">
        <f t="shared" si="33"/>
        <v/>
      </c>
      <c r="X32" s="356" t="str">
        <f t="shared" si="34"/>
        <v/>
      </c>
    </row>
    <row r="33" spans="2:24" ht="15" hidden="1" customHeight="1" outlineLevel="1">
      <c r="B33" s="155"/>
      <c r="C33" s="203" t="str">
        <f>IF('3.収支計画'!AK21="","",'3.収支計画'!AK21)</f>
        <v/>
      </c>
      <c r="D33" s="329"/>
      <c r="E33" s="342" t="str">
        <f>IF('3.収支計画'!AL21="","",'3.収支計画'!AL21)</f>
        <v/>
      </c>
      <c r="F33" s="350" t="str">
        <f t="shared" si="18"/>
        <v/>
      </c>
      <c r="G33" s="342" t="str">
        <f>IF('3.収支計画'!AM21="","",'3.収支計画'!AM21)</f>
        <v/>
      </c>
      <c r="H33" s="350" t="str">
        <f t="shared" si="19"/>
        <v/>
      </c>
      <c r="I33" s="342" t="str">
        <f>IF('3.収支計画'!AO21="","",'3.収支計画'!AO21)</f>
        <v/>
      </c>
      <c r="J33" s="350" t="str">
        <f t="shared" si="20"/>
        <v/>
      </c>
      <c r="K33" s="344" t="str">
        <f t="shared" si="21"/>
        <v/>
      </c>
      <c r="L33" s="350" t="str">
        <f t="shared" si="22"/>
        <v/>
      </c>
      <c r="M33" s="344" t="str">
        <f t="shared" si="23"/>
        <v/>
      </c>
      <c r="N33" s="350" t="str">
        <f t="shared" si="24"/>
        <v/>
      </c>
      <c r="O33" s="344" t="str">
        <f t="shared" si="25"/>
        <v/>
      </c>
      <c r="P33" s="350" t="str">
        <f t="shared" si="26"/>
        <v/>
      </c>
      <c r="Q33" s="344" t="str">
        <f t="shared" si="27"/>
        <v/>
      </c>
      <c r="R33" s="350" t="str">
        <f t="shared" si="28"/>
        <v/>
      </c>
      <c r="S33" s="344" t="str">
        <f t="shared" si="29"/>
        <v/>
      </c>
      <c r="T33" s="350" t="str">
        <f t="shared" si="30"/>
        <v/>
      </c>
      <c r="U33" s="344" t="str">
        <f t="shared" si="31"/>
        <v/>
      </c>
      <c r="V33" s="350" t="str">
        <f t="shared" si="32"/>
        <v/>
      </c>
      <c r="W33" s="344" t="str">
        <f t="shared" si="33"/>
        <v/>
      </c>
      <c r="X33" s="356" t="str">
        <f t="shared" si="34"/>
        <v/>
      </c>
    </row>
    <row r="34" spans="2:24" ht="15" hidden="1" customHeight="1" outlineLevel="1">
      <c r="B34" s="155"/>
      <c r="C34" s="203" t="str">
        <f>IF('3.収支計画'!AK22="","",'3.収支計画'!AK22)</f>
        <v/>
      </c>
      <c r="D34" s="329"/>
      <c r="E34" s="342" t="str">
        <f>IF('3.収支計画'!AL22="","",'3.収支計画'!AL22)</f>
        <v/>
      </c>
      <c r="F34" s="350" t="str">
        <f t="shared" si="18"/>
        <v/>
      </c>
      <c r="G34" s="342" t="str">
        <f>IF('3.収支計画'!AM22="","",'3.収支計画'!AM22)</f>
        <v/>
      </c>
      <c r="H34" s="350" t="str">
        <f t="shared" si="19"/>
        <v/>
      </c>
      <c r="I34" s="342" t="str">
        <f>IF('3.収支計画'!AO22="","",'3.収支計画'!AO22)</f>
        <v/>
      </c>
      <c r="J34" s="350" t="str">
        <f t="shared" si="20"/>
        <v/>
      </c>
      <c r="K34" s="344" t="str">
        <f t="shared" si="21"/>
        <v/>
      </c>
      <c r="L34" s="350" t="str">
        <f t="shared" si="22"/>
        <v/>
      </c>
      <c r="M34" s="344" t="str">
        <f t="shared" si="23"/>
        <v/>
      </c>
      <c r="N34" s="350" t="str">
        <f t="shared" si="24"/>
        <v/>
      </c>
      <c r="O34" s="344" t="str">
        <f t="shared" si="25"/>
        <v/>
      </c>
      <c r="P34" s="350" t="str">
        <f t="shared" si="26"/>
        <v/>
      </c>
      <c r="Q34" s="344" t="str">
        <f t="shared" si="27"/>
        <v/>
      </c>
      <c r="R34" s="350" t="str">
        <f t="shared" si="28"/>
        <v/>
      </c>
      <c r="S34" s="344" t="str">
        <f t="shared" si="29"/>
        <v/>
      </c>
      <c r="T34" s="350" t="str">
        <f t="shared" si="30"/>
        <v/>
      </c>
      <c r="U34" s="344" t="str">
        <f t="shared" si="31"/>
        <v/>
      </c>
      <c r="V34" s="350" t="str">
        <f t="shared" si="32"/>
        <v/>
      </c>
      <c r="W34" s="344" t="str">
        <f t="shared" si="33"/>
        <v/>
      </c>
      <c r="X34" s="356" t="str">
        <f t="shared" si="34"/>
        <v/>
      </c>
    </row>
    <row r="35" spans="2:24" ht="15" hidden="1" customHeight="1" outlineLevel="1">
      <c r="B35" s="155"/>
      <c r="C35" s="203" t="str">
        <f>IF('3.収支計画'!AK23="","",'3.収支計画'!AK23)</f>
        <v/>
      </c>
      <c r="D35" s="329"/>
      <c r="E35" s="342" t="str">
        <f>IF('3.収支計画'!AL23="","",'3.収支計画'!AL23)</f>
        <v/>
      </c>
      <c r="F35" s="350" t="str">
        <f t="shared" si="18"/>
        <v/>
      </c>
      <c r="G35" s="342" t="str">
        <f>IF('3.収支計画'!AM23="","",'3.収支計画'!AM23)</f>
        <v/>
      </c>
      <c r="H35" s="350" t="str">
        <f t="shared" si="19"/>
        <v/>
      </c>
      <c r="I35" s="342" t="str">
        <f>IF('3.収支計画'!AO23="","",'3.収支計画'!AO23)</f>
        <v/>
      </c>
      <c r="J35" s="350" t="str">
        <f t="shared" si="20"/>
        <v/>
      </c>
      <c r="K35" s="344" t="str">
        <f t="shared" si="21"/>
        <v/>
      </c>
      <c r="L35" s="350" t="str">
        <f t="shared" si="22"/>
        <v/>
      </c>
      <c r="M35" s="344" t="str">
        <f t="shared" si="23"/>
        <v/>
      </c>
      <c r="N35" s="350" t="str">
        <f t="shared" si="24"/>
        <v/>
      </c>
      <c r="O35" s="344" t="str">
        <f t="shared" si="25"/>
        <v/>
      </c>
      <c r="P35" s="350" t="str">
        <f t="shared" si="26"/>
        <v/>
      </c>
      <c r="Q35" s="344" t="str">
        <f t="shared" si="27"/>
        <v/>
      </c>
      <c r="R35" s="350" t="str">
        <f t="shared" si="28"/>
        <v/>
      </c>
      <c r="S35" s="344" t="str">
        <f t="shared" si="29"/>
        <v/>
      </c>
      <c r="T35" s="350" t="str">
        <f t="shared" si="30"/>
        <v/>
      </c>
      <c r="U35" s="344" t="str">
        <f t="shared" si="31"/>
        <v/>
      </c>
      <c r="V35" s="350" t="str">
        <f t="shared" si="32"/>
        <v/>
      </c>
      <c r="W35" s="344" t="str">
        <f t="shared" si="33"/>
        <v/>
      </c>
      <c r="X35" s="356" t="str">
        <f t="shared" si="34"/>
        <v/>
      </c>
    </row>
    <row r="36" spans="2:24" ht="15" hidden="1" customHeight="1" outlineLevel="1">
      <c r="B36" s="155"/>
      <c r="C36" s="203" t="str">
        <f>IF('3.収支計画'!AK24="","",'3.収支計画'!AK24)</f>
        <v/>
      </c>
      <c r="D36" s="329"/>
      <c r="E36" s="342" t="str">
        <f>IF('3.収支計画'!AL24="","",'3.収支計画'!AL24)</f>
        <v/>
      </c>
      <c r="F36" s="350" t="str">
        <f t="shared" si="18"/>
        <v/>
      </c>
      <c r="G36" s="342" t="str">
        <f>IF('3.収支計画'!AM24="","",'3.収支計画'!AM24)</f>
        <v/>
      </c>
      <c r="H36" s="350" t="str">
        <f t="shared" si="19"/>
        <v/>
      </c>
      <c r="I36" s="342" t="str">
        <f>IF('3.収支計画'!AO24="","",'3.収支計画'!AO24)</f>
        <v/>
      </c>
      <c r="J36" s="350" t="str">
        <f t="shared" si="20"/>
        <v/>
      </c>
      <c r="K36" s="344" t="str">
        <f t="shared" si="21"/>
        <v/>
      </c>
      <c r="L36" s="350" t="str">
        <f t="shared" si="22"/>
        <v/>
      </c>
      <c r="M36" s="344" t="str">
        <f t="shared" si="23"/>
        <v/>
      </c>
      <c r="N36" s="350" t="str">
        <f t="shared" si="24"/>
        <v/>
      </c>
      <c r="O36" s="344" t="str">
        <f t="shared" si="25"/>
        <v/>
      </c>
      <c r="P36" s="350" t="str">
        <f t="shared" si="26"/>
        <v/>
      </c>
      <c r="Q36" s="344" t="str">
        <f t="shared" si="27"/>
        <v/>
      </c>
      <c r="R36" s="350" t="str">
        <f t="shared" si="28"/>
        <v/>
      </c>
      <c r="S36" s="344" t="str">
        <f t="shared" si="29"/>
        <v/>
      </c>
      <c r="T36" s="350" t="str">
        <f t="shared" si="30"/>
        <v/>
      </c>
      <c r="U36" s="344" t="str">
        <f t="shared" si="31"/>
        <v/>
      </c>
      <c r="V36" s="350" t="str">
        <f t="shared" si="32"/>
        <v/>
      </c>
      <c r="W36" s="344" t="str">
        <f t="shared" si="33"/>
        <v/>
      </c>
      <c r="X36" s="356" t="str">
        <f t="shared" si="34"/>
        <v/>
      </c>
    </row>
    <row r="37" spans="2:24" ht="15" hidden="1" customHeight="1" outlineLevel="1">
      <c r="B37" s="155"/>
      <c r="C37" s="203" t="str">
        <f>IF('3.収支計画'!AK25="","",'3.収支計画'!AK25)</f>
        <v/>
      </c>
      <c r="D37" s="329"/>
      <c r="E37" s="342" t="str">
        <f>IF('3.収支計画'!AL25="","",'3.収支計画'!AL25)</f>
        <v/>
      </c>
      <c r="F37" s="350" t="str">
        <f t="shared" si="18"/>
        <v/>
      </c>
      <c r="G37" s="342" t="str">
        <f>IF('3.収支計画'!AM25="","",'3.収支計画'!AM25)</f>
        <v/>
      </c>
      <c r="H37" s="350" t="str">
        <f t="shared" si="19"/>
        <v/>
      </c>
      <c r="I37" s="342" t="str">
        <f>IF('3.収支計画'!AO25="","",'3.収支計画'!AO25)</f>
        <v/>
      </c>
      <c r="J37" s="350" t="str">
        <f t="shared" si="20"/>
        <v/>
      </c>
      <c r="K37" s="344" t="str">
        <f t="shared" si="21"/>
        <v/>
      </c>
      <c r="L37" s="350" t="str">
        <f t="shared" si="22"/>
        <v/>
      </c>
      <c r="M37" s="344" t="str">
        <f t="shared" si="23"/>
        <v/>
      </c>
      <c r="N37" s="350" t="str">
        <f t="shared" si="24"/>
        <v/>
      </c>
      <c r="O37" s="344" t="str">
        <f t="shared" si="25"/>
        <v/>
      </c>
      <c r="P37" s="350" t="str">
        <f t="shared" si="26"/>
        <v/>
      </c>
      <c r="Q37" s="344" t="str">
        <f t="shared" si="27"/>
        <v/>
      </c>
      <c r="R37" s="350" t="str">
        <f t="shared" si="28"/>
        <v/>
      </c>
      <c r="S37" s="344" t="str">
        <f t="shared" si="29"/>
        <v/>
      </c>
      <c r="T37" s="350" t="str">
        <f t="shared" si="30"/>
        <v/>
      </c>
      <c r="U37" s="344" t="str">
        <f t="shared" si="31"/>
        <v/>
      </c>
      <c r="V37" s="350" t="str">
        <f t="shared" si="32"/>
        <v/>
      </c>
      <c r="W37" s="344" t="str">
        <f t="shared" si="33"/>
        <v/>
      </c>
      <c r="X37" s="356" t="str">
        <f t="shared" si="34"/>
        <v/>
      </c>
    </row>
    <row r="38" spans="2:24" ht="15" customHeight="1" collapsed="1">
      <c r="B38" s="156"/>
      <c r="C38" s="203" t="str">
        <f>IF('3.収支計画'!AK26="","",'3.収支計画'!AK26)</f>
        <v/>
      </c>
      <c r="D38" s="329"/>
      <c r="E38" s="342" t="str">
        <f>IF('3.収支計画'!AL26="","",'3.収支計画'!AL26)</f>
        <v/>
      </c>
      <c r="F38" s="350" t="str">
        <f t="shared" ref="F38:F45" si="35">IF(E38="","",IFERROR(E38/E$6,""))</f>
        <v/>
      </c>
      <c r="G38" s="342" t="str">
        <f>IF('3.収支計画'!AM26="","",'3.収支計画'!AM26)</f>
        <v/>
      </c>
      <c r="H38" s="350" t="str">
        <f t="shared" ref="H38:H45" si="36">IF(G38="","",IFERROR(G38/G$6,""))</f>
        <v/>
      </c>
      <c r="I38" s="342" t="str">
        <f>IF('3.収支計画'!AO26="","",'3.収支計画'!AO26)</f>
        <v/>
      </c>
      <c r="J38" s="350" t="str">
        <f t="shared" ref="J38:J45" si="37">IF(I38="","",IFERROR(I38/I$6,""))</f>
        <v/>
      </c>
      <c r="K38" s="344" t="str">
        <f t="shared" si="21"/>
        <v/>
      </c>
      <c r="L38" s="350" t="str">
        <f t="shared" ref="L38:L45" si="38">IF(K38="","",IFERROR(K38/K$6,""))</f>
        <v/>
      </c>
      <c r="M38" s="344" t="str">
        <f t="shared" si="23"/>
        <v/>
      </c>
      <c r="N38" s="350" t="str">
        <f t="shared" ref="N38:N45" si="39">IF(M38="","",IFERROR(M38/M$6,""))</f>
        <v/>
      </c>
      <c r="O38" s="344" t="str">
        <f t="shared" si="25"/>
        <v/>
      </c>
      <c r="P38" s="350" t="str">
        <f t="shared" ref="P38:P45" si="40">IF(O38="","",IFERROR(O38/O$6,""))</f>
        <v/>
      </c>
      <c r="Q38" s="344" t="str">
        <f t="shared" si="27"/>
        <v/>
      </c>
      <c r="R38" s="350" t="str">
        <f t="shared" ref="R38:R45" si="41">IF(Q38="","",IFERROR(Q38/Q$6,""))</f>
        <v/>
      </c>
      <c r="S38" s="344" t="str">
        <f t="shared" si="29"/>
        <v/>
      </c>
      <c r="T38" s="350" t="str">
        <f t="shared" ref="T38:T45" si="42">IF(S38="","",IFERROR(S38/S$6,""))</f>
        <v/>
      </c>
      <c r="U38" s="344" t="str">
        <f t="shared" si="31"/>
        <v/>
      </c>
      <c r="V38" s="350" t="str">
        <f t="shared" ref="V38:V45" si="43">IF(U38="","",IFERROR(U38/U$6,""))</f>
        <v/>
      </c>
      <c r="W38" s="344" t="str">
        <f t="shared" si="33"/>
        <v/>
      </c>
      <c r="X38" s="356" t="str">
        <f t="shared" ref="X38:X45" si="44">IF(W38="","",IFERROR(W38/W$6,""))</f>
        <v/>
      </c>
    </row>
    <row r="39" spans="2:24" ht="15" customHeight="1">
      <c r="B39" s="157" t="s">
        <v>94</v>
      </c>
      <c r="C39" s="158"/>
      <c r="D39" s="332" t="str">
        <f>IFERROR(D18-D19,"")</f>
        <v/>
      </c>
      <c r="E39" s="337" t="str">
        <f>IFERROR(E18-E19,"")</f>
        <v/>
      </c>
      <c r="F39" s="351" t="str">
        <f t="shared" si="35"/>
        <v/>
      </c>
      <c r="G39" s="337" t="str">
        <f>IFERROR(G18-G19,"")</f>
        <v/>
      </c>
      <c r="H39" s="351" t="str">
        <f t="shared" si="36"/>
        <v/>
      </c>
      <c r="I39" s="337" t="str">
        <f>IFERROR(I18-I19,"")</f>
        <v/>
      </c>
      <c r="J39" s="351" t="str">
        <f t="shared" si="37"/>
        <v/>
      </c>
      <c r="K39" s="337" t="str">
        <f>IFERROR(K18-K19,"")</f>
        <v/>
      </c>
      <c r="L39" s="351" t="str">
        <f t="shared" si="38"/>
        <v/>
      </c>
      <c r="M39" s="337" t="str">
        <f>IFERROR(M18-M19,"")</f>
        <v/>
      </c>
      <c r="N39" s="351" t="str">
        <f t="shared" si="39"/>
        <v/>
      </c>
      <c r="O39" s="337" t="str">
        <f>IFERROR(O18-O19,"")</f>
        <v/>
      </c>
      <c r="P39" s="351" t="str">
        <f t="shared" si="40"/>
        <v/>
      </c>
      <c r="Q39" s="337" t="str">
        <f>IFERROR(Q18-Q19,"")</f>
        <v/>
      </c>
      <c r="R39" s="351" t="str">
        <f t="shared" si="41"/>
        <v/>
      </c>
      <c r="S39" s="337" t="str">
        <f>IFERROR(S18-S19,"")</f>
        <v/>
      </c>
      <c r="T39" s="351" t="str">
        <f t="shared" si="42"/>
        <v/>
      </c>
      <c r="U39" s="337" t="str">
        <f>IFERROR(U18-U19,"")</f>
        <v/>
      </c>
      <c r="V39" s="351" t="str">
        <f t="shared" si="43"/>
        <v/>
      </c>
      <c r="W39" s="337" t="str">
        <f>IFERROR(W18-W19,"")</f>
        <v/>
      </c>
      <c r="X39" s="357" t="str">
        <f t="shared" si="44"/>
        <v/>
      </c>
    </row>
    <row r="40" spans="2:24" ht="15" customHeight="1">
      <c r="B40" s="159" t="s">
        <v>95</v>
      </c>
      <c r="C40" s="160"/>
      <c r="D40" s="329"/>
      <c r="E40" s="344"/>
      <c r="F40" s="350" t="str">
        <f t="shared" si="35"/>
        <v/>
      </c>
      <c r="G40" s="344"/>
      <c r="H40" s="350" t="str">
        <f t="shared" si="36"/>
        <v/>
      </c>
      <c r="I40" s="344"/>
      <c r="J40" s="350" t="str">
        <f t="shared" si="37"/>
        <v/>
      </c>
      <c r="K40" s="344"/>
      <c r="L40" s="350" t="str">
        <f t="shared" si="38"/>
        <v/>
      </c>
      <c r="M40" s="344"/>
      <c r="N40" s="350" t="str">
        <f t="shared" si="39"/>
        <v/>
      </c>
      <c r="O40" s="344"/>
      <c r="P40" s="350" t="str">
        <f t="shared" si="40"/>
        <v/>
      </c>
      <c r="Q40" s="344"/>
      <c r="R40" s="350" t="str">
        <f t="shared" si="41"/>
        <v/>
      </c>
      <c r="S40" s="344"/>
      <c r="T40" s="350" t="str">
        <f t="shared" si="42"/>
        <v/>
      </c>
      <c r="U40" s="344"/>
      <c r="V40" s="350" t="str">
        <f t="shared" si="43"/>
        <v/>
      </c>
      <c r="W40" s="344"/>
      <c r="X40" s="356" t="str">
        <f t="shared" si="44"/>
        <v/>
      </c>
    </row>
    <row r="41" spans="2:24" ht="15" customHeight="1">
      <c r="B41" s="157" t="s">
        <v>96</v>
      </c>
      <c r="C41" s="158"/>
      <c r="D41" s="328" t="str">
        <f>IF(COUNT(D39:D40)=0,"",SUM(D39:D40))</f>
        <v/>
      </c>
      <c r="E41" s="328" t="str">
        <f>IF(COUNT(E39:E40)=0,"",SUM(E39:E40))</f>
        <v/>
      </c>
      <c r="F41" s="351" t="str">
        <f t="shared" si="35"/>
        <v/>
      </c>
      <c r="G41" s="328" t="str">
        <f>IF(COUNT(G39:G40)=0,"",SUM(G39:G40))</f>
        <v/>
      </c>
      <c r="H41" s="351" t="str">
        <f t="shared" si="36"/>
        <v/>
      </c>
      <c r="I41" s="328" t="str">
        <f>IF(COUNT(I39:I40)=0,"",SUM(I39:I40))</f>
        <v/>
      </c>
      <c r="J41" s="351" t="str">
        <f t="shared" si="37"/>
        <v/>
      </c>
      <c r="K41" s="328" t="str">
        <f>IF(COUNT(K39:K40)=0,"",SUM(K39:K40))</f>
        <v/>
      </c>
      <c r="L41" s="351" t="str">
        <f t="shared" si="38"/>
        <v/>
      </c>
      <c r="M41" s="328" t="str">
        <f>IF(COUNT(M39:M40)=0,"",SUM(M39:M40))</f>
        <v/>
      </c>
      <c r="N41" s="351" t="str">
        <f t="shared" si="39"/>
        <v/>
      </c>
      <c r="O41" s="328" t="str">
        <f>IF(COUNT(O39:O40)=0,"",SUM(O39:O40))</f>
        <v/>
      </c>
      <c r="P41" s="351" t="str">
        <f t="shared" si="40"/>
        <v/>
      </c>
      <c r="Q41" s="328" t="str">
        <f>IF(COUNT(Q39:Q40)=0,"",SUM(Q39:Q40))</f>
        <v/>
      </c>
      <c r="R41" s="351" t="str">
        <f t="shared" si="41"/>
        <v/>
      </c>
      <c r="S41" s="328" t="str">
        <f>IF(COUNT(S39:S40)=0,"",SUM(S39:S40))</f>
        <v/>
      </c>
      <c r="T41" s="351" t="str">
        <f t="shared" si="42"/>
        <v/>
      </c>
      <c r="U41" s="328" t="str">
        <f>IF(COUNT(U39:U40)=0,"",SUM(U39:U40))</f>
        <v/>
      </c>
      <c r="V41" s="351" t="str">
        <f t="shared" si="43"/>
        <v/>
      </c>
      <c r="W41" s="328" t="str">
        <f>IF(COUNT(W39:W40)=0,"",SUM(W39:W40))</f>
        <v/>
      </c>
      <c r="X41" s="357" t="str">
        <f t="shared" si="44"/>
        <v/>
      </c>
    </row>
    <row r="42" spans="2:24" ht="15" customHeight="1">
      <c r="B42" s="159" t="s">
        <v>97</v>
      </c>
      <c r="C42" s="160"/>
      <c r="D42" s="329"/>
      <c r="E42" s="344"/>
      <c r="F42" s="350" t="str">
        <f t="shared" si="35"/>
        <v/>
      </c>
      <c r="G42" s="344"/>
      <c r="H42" s="350" t="str">
        <f t="shared" si="36"/>
        <v/>
      </c>
      <c r="I42" s="344"/>
      <c r="J42" s="350" t="str">
        <f t="shared" si="37"/>
        <v/>
      </c>
      <c r="K42" s="344"/>
      <c r="L42" s="350" t="str">
        <f t="shared" si="38"/>
        <v/>
      </c>
      <c r="M42" s="344"/>
      <c r="N42" s="350" t="str">
        <f t="shared" si="39"/>
        <v/>
      </c>
      <c r="O42" s="344"/>
      <c r="P42" s="350" t="str">
        <f t="shared" si="40"/>
        <v/>
      </c>
      <c r="Q42" s="344"/>
      <c r="R42" s="350" t="str">
        <f t="shared" si="41"/>
        <v/>
      </c>
      <c r="S42" s="344"/>
      <c r="T42" s="350" t="str">
        <f t="shared" si="42"/>
        <v/>
      </c>
      <c r="U42" s="344"/>
      <c r="V42" s="350" t="str">
        <f t="shared" si="43"/>
        <v/>
      </c>
      <c r="W42" s="344"/>
      <c r="X42" s="356" t="str">
        <f t="shared" si="44"/>
        <v/>
      </c>
    </row>
    <row r="43" spans="2:24" ht="15" customHeight="1">
      <c r="B43" s="136" t="s">
        <v>98</v>
      </c>
      <c r="C43" s="158"/>
      <c r="D43" s="328" t="str">
        <f>IF(COUNT(D41:D42)=0,"",SUM(D41:D42))</f>
        <v/>
      </c>
      <c r="E43" s="328" t="str">
        <f>IF(COUNT(E41:E42)=0,"",SUM(E41:E42))</f>
        <v/>
      </c>
      <c r="F43" s="351" t="str">
        <f t="shared" si="35"/>
        <v/>
      </c>
      <c r="G43" s="328" t="str">
        <f>IF(COUNT(G41:G42)=0,"",SUM(G41:G42))</f>
        <v/>
      </c>
      <c r="H43" s="351" t="str">
        <f t="shared" si="36"/>
        <v/>
      </c>
      <c r="I43" s="328" t="str">
        <f>IF(COUNT(I41:I42)=0,"",SUM(I41:I42))</f>
        <v/>
      </c>
      <c r="J43" s="351" t="str">
        <f t="shared" si="37"/>
        <v/>
      </c>
      <c r="K43" s="328" t="str">
        <f>IF(COUNT(K41:K42)=0,"",SUM(K41:K42))</f>
        <v/>
      </c>
      <c r="L43" s="351" t="str">
        <f t="shared" si="38"/>
        <v/>
      </c>
      <c r="M43" s="328" t="str">
        <f>IF(COUNT(M41:M42)=0,"",SUM(M41:M42))</f>
        <v/>
      </c>
      <c r="N43" s="351" t="str">
        <f t="shared" si="39"/>
        <v/>
      </c>
      <c r="O43" s="328" t="str">
        <f>IF(COUNT(O41:O42)=0,"",SUM(O41:O42))</f>
        <v/>
      </c>
      <c r="P43" s="351" t="str">
        <f t="shared" si="40"/>
        <v/>
      </c>
      <c r="Q43" s="328" t="str">
        <f>IF(COUNT(Q41:Q42)=0,"",SUM(Q41:Q42))</f>
        <v/>
      </c>
      <c r="R43" s="351" t="str">
        <f t="shared" si="41"/>
        <v/>
      </c>
      <c r="S43" s="328" t="str">
        <f>IF(COUNT(S41:S42)=0,"",SUM(S41:S42))</f>
        <v/>
      </c>
      <c r="T43" s="351" t="str">
        <f t="shared" si="42"/>
        <v/>
      </c>
      <c r="U43" s="328" t="str">
        <f>IF(COUNT(U41:U42)=0,"",SUM(U41:U42))</f>
        <v/>
      </c>
      <c r="V43" s="351" t="str">
        <f t="shared" si="43"/>
        <v/>
      </c>
      <c r="W43" s="328" t="str">
        <f>IF(COUNT(W41:W42)=0,"",SUM(W41:W42))</f>
        <v/>
      </c>
      <c r="X43" s="357" t="str">
        <f t="shared" si="44"/>
        <v/>
      </c>
    </row>
    <row r="44" spans="2:24" ht="15" customHeight="1">
      <c r="B44" s="137" t="s">
        <v>99</v>
      </c>
      <c r="C44" s="160"/>
      <c r="D44" s="333" t="str">
        <f>IF(D43="","",IF(D43&lt;=0,0,D43*0.35))</f>
        <v/>
      </c>
      <c r="E44" s="333" t="str">
        <f>IF(E43="","",IF(E43&lt;=0,0,E43*0.35))</f>
        <v/>
      </c>
      <c r="F44" s="350" t="str">
        <f t="shared" si="35"/>
        <v/>
      </c>
      <c r="G44" s="333" t="str">
        <f>IF(G43="","",IF(G43&lt;=0,0,G43*0.35))</f>
        <v/>
      </c>
      <c r="H44" s="350" t="str">
        <f t="shared" si="36"/>
        <v/>
      </c>
      <c r="I44" s="333" t="str">
        <f>IF(I43="","",IF(I43&lt;=0,0,I43*0.35))</f>
        <v/>
      </c>
      <c r="J44" s="350" t="str">
        <f t="shared" si="37"/>
        <v/>
      </c>
      <c r="K44" s="333" t="str">
        <f>IF(K43="","",IF(K43&lt;=0,0,K43*0.35))</f>
        <v/>
      </c>
      <c r="L44" s="350" t="str">
        <f t="shared" si="38"/>
        <v/>
      </c>
      <c r="M44" s="333" t="str">
        <f>IF(M43="","",IF(M43&lt;=0,0,M43*0.35))</f>
        <v/>
      </c>
      <c r="N44" s="350" t="str">
        <f t="shared" si="39"/>
        <v/>
      </c>
      <c r="O44" s="333" t="str">
        <f>IF(O43="","",IF(O43&lt;=0,0,O43*0.35))</f>
        <v/>
      </c>
      <c r="P44" s="350" t="str">
        <f t="shared" si="40"/>
        <v/>
      </c>
      <c r="Q44" s="333" t="str">
        <f>IF(Q43="","",IF(Q43&lt;=0,0,Q43*0.35))</f>
        <v/>
      </c>
      <c r="R44" s="350" t="str">
        <f t="shared" si="41"/>
        <v/>
      </c>
      <c r="S44" s="333" t="str">
        <f>IF(S43="","",IF(S43&lt;=0,0,S43*0.35))</f>
        <v/>
      </c>
      <c r="T44" s="350" t="str">
        <f t="shared" si="42"/>
        <v/>
      </c>
      <c r="U44" s="333" t="str">
        <f>IF(U43="","",IF(U43&lt;=0,0,U43*0.35))</f>
        <v/>
      </c>
      <c r="V44" s="350" t="str">
        <f t="shared" si="43"/>
        <v/>
      </c>
      <c r="W44" s="333" t="str">
        <f>IF(W43="","",IF(W43&lt;=0,0,W43*0.35))</f>
        <v/>
      </c>
      <c r="X44" s="356" t="str">
        <f t="shared" si="44"/>
        <v/>
      </c>
    </row>
    <row r="45" spans="2:24" ht="15" customHeight="1">
      <c r="B45" s="138" t="s">
        <v>100</v>
      </c>
      <c r="C45" s="161"/>
      <c r="D45" s="334" t="str">
        <f>IF(OR(D43="",D44=""),"",D43-D44)</f>
        <v/>
      </c>
      <c r="E45" s="334" t="str">
        <f>IF(OR(E43="",E44=""),"",E43-E44)</f>
        <v/>
      </c>
      <c r="F45" s="354" t="str">
        <f t="shared" si="35"/>
        <v/>
      </c>
      <c r="G45" s="334" t="str">
        <f>IF(OR(G43="",G44=""),"",G43-G44)</f>
        <v/>
      </c>
      <c r="H45" s="354" t="str">
        <f t="shared" si="36"/>
        <v/>
      </c>
      <c r="I45" s="334" t="str">
        <f>IF(OR(I43="",I44=""),"",I43-I44)</f>
        <v/>
      </c>
      <c r="J45" s="354" t="str">
        <f t="shared" si="37"/>
        <v/>
      </c>
      <c r="K45" s="334" t="str">
        <f>IF(OR(K43="",K44=""),"",K43-K44)</f>
        <v/>
      </c>
      <c r="L45" s="354" t="str">
        <f t="shared" si="38"/>
        <v/>
      </c>
      <c r="M45" s="334" t="str">
        <f>IF(OR(M43="",M44=""),"",M43-M44)</f>
        <v/>
      </c>
      <c r="N45" s="354" t="str">
        <f t="shared" si="39"/>
        <v/>
      </c>
      <c r="O45" s="334" t="str">
        <f>IF(OR(O43="",O44=""),"",O43-O44)</f>
        <v/>
      </c>
      <c r="P45" s="354" t="str">
        <f t="shared" si="40"/>
        <v/>
      </c>
      <c r="Q45" s="334" t="str">
        <f>IF(OR(Q43="",Q44=""),"",Q43-Q44)</f>
        <v/>
      </c>
      <c r="R45" s="354" t="str">
        <f t="shared" si="41"/>
        <v/>
      </c>
      <c r="S45" s="334" t="str">
        <f>IF(OR(S43="",S44=""),"",S43-S44)</f>
        <v/>
      </c>
      <c r="T45" s="354" t="str">
        <f t="shared" si="42"/>
        <v/>
      </c>
      <c r="U45" s="334" t="str">
        <f>IF(OR(U43="",U44=""),"",U43-U44)</f>
        <v/>
      </c>
      <c r="V45" s="354" t="str">
        <f t="shared" si="43"/>
        <v/>
      </c>
      <c r="W45" s="334" t="str">
        <f>IF(OR(W43="",W44=""),"",W43-W44)</f>
        <v/>
      </c>
      <c r="X45" s="360" t="str">
        <f t="shared" si="44"/>
        <v/>
      </c>
    </row>
    <row r="46" spans="2:24" ht="15" customHeight="1">
      <c r="B46" s="162"/>
      <c r="C46" s="162"/>
      <c r="D46" s="335"/>
      <c r="E46" s="335"/>
      <c r="F46" s="163"/>
      <c r="G46" s="335"/>
      <c r="H46" s="163"/>
      <c r="I46" s="335"/>
      <c r="J46" s="163"/>
      <c r="K46" s="335"/>
      <c r="L46" s="163"/>
      <c r="M46" s="335"/>
      <c r="N46" s="163"/>
      <c r="O46" s="335"/>
      <c r="P46" s="163"/>
      <c r="Q46" s="335"/>
      <c r="R46" s="163"/>
      <c r="S46" s="335"/>
      <c r="T46" s="163"/>
      <c r="U46" s="335"/>
      <c r="V46" s="163"/>
      <c r="W46" s="335"/>
      <c r="X46" s="163"/>
    </row>
    <row r="47" spans="2:24" ht="15" customHeight="1">
      <c r="B47" s="206" t="s">
        <v>101</v>
      </c>
      <c r="C47" s="207"/>
      <c r="D47" s="336" t="str">
        <f>IF(COUNT(D45,D20,D13)=0,"",SUM(D45,D20,D13))</f>
        <v/>
      </c>
      <c r="E47" s="336" t="str">
        <f>IF(COUNT(E45,E20,E13)=0,"",SUM(E45,E20,E13))</f>
        <v/>
      </c>
      <c r="F47" s="316" t="s">
        <v>75</v>
      </c>
      <c r="G47" s="336" t="str">
        <f>IF(COUNT(G45,G20,G13)=0,"",SUM(G45,G20,G13))</f>
        <v/>
      </c>
      <c r="H47" s="316" t="s">
        <v>75</v>
      </c>
      <c r="I47" s="336" t="str">
        <f>IF(COUNT(I45,I20,I13)=0,"",SUM(I45,I20,I13))</f>
        <v/>
      </c>
      <c r="J47" s="316" t="s">
        <v>75</v>
      </c>
      <c r="K47" s="336" t="str">
        <f>IF(COUNT(K45,K20,K13)=0,"",SUM(K45,K20,K13))</f>
        <v/>
      </c>
      <c r="L47" s="316" t="s">
        <v>75</v>
      </c>
      <c r="M47" s="336" t="str">
        <f>IF(COUNT(M45,M20,M13)=0,"",SUM(M45,M20,M13))</f>
        <v/>
      </c>
      <c r="N47" s="316" t="s">
        <v>75</v>
      </c>
      <c r="O47" s="336" t="str">
        <f>IF(COUNT(O45,O20,O13)=0,"",SUM(O45,O20,O13))</f>
        <v/>
      </c>
      <c r="P47" s="316" t="s">
        <v>75</v>
      </c>
      <c r="Q47" s="336" t="str">
        <f>IF(COUNT(Q45,Q20,Q13)=0,"",SUM(Q45,Q20,Q13))</f>
        <v/>
      </c>
      <c r="R47" s="316" t="s">
        <v>75</v>
      </c>
      <c r="S47" s="336" t="str">
        <f>IF(COUNT(S45,S20,S13)=0,"",SUM(S45,S20,S13))</f>
        <v/>
      </c>
      <c r="T47" s="316" t="s">
        <v>75</v>
      </c>
      <c r="U47" s="336" t="str">
        <f>IF(COUNT(U45,U20,U13)=0,"",SUM(U45,U20,U13))</f>
        <v/>
      </c>
      <c r="V47" s="316" t="s">
        <v>75</v>
      </c>
      <c r="W47" s="336" t="str">
        <f>IF(COUNT(W45,W20,W13)=0,"",SUM(W45,W20,W13))</f>
        <v/>
      </c>
      <c r="X47" s="317" t="s">
        <v>75</v>
      </c>
    </row>
    <row r="48" spans="2:24" ht="15" customHeight="1">
      <c r="B48" s="164" t="s">
        <v>102</v>
      </c>
      <c r="C48" s="165"/>
      <c r="D48" s="329"/>
      <c r="E48" s="345"/>
      <c r="F48" s="318" t="s">
        <v>75</v>
      </c>
      <c r="G48" s="345"/>
      <c r="H48" s="318" t="s">
        <v>75</v>
      </c>
      <c r="I48" s="345"/>
      <c r="J48" s="318" t="s">
        <v>75</v>
      </c>
      <c r="K48" s="345"/>
      <c r="L48" s="318" t="s">
        <v>75</v>
      </c>
      <c r="M48" s="345"/>
      <c r="N48" s="318" t="s">
        <v>75</v>
      </c>
      <c r="O48" s="345"/>
      <c r="P48" s="318" t="s">
        <v>75</v>
      </c>
      <c r="Q48" s="345"/>
      <c r="R48" s="318" t="s">
        <v>75</v>
      </c>
      <c r="S48" s="345"/>
      <c r="T48" s="318" t="s">
        <v>75</v>
      </c>
      <c r="U48" s="345"/>
      <c r="V48" s="318" t="s">
        <v>75</v>
      </c>
      <c r="W48" s="345"/>
      <c r="X48" s="319" t="s">
        <v>75</v>
      </c>
    </row>
    <row r="49" spans="2:24" ht="15" customHeight="1">
      <c r="B49" s="164" t="s">
        <v>103</v>
      </c>
      <c r="C49" s="165"/>
      <c r="D49" s="329"/>
      <c r="E49" s="345"/>
      <c r="F49" s="318" t="s">
        <v>75</v>
      </c>
      <c r="G49" s="345"/>
      <c r="H49" s="318" t="s">
        <v>75</v>
      </c>
      <c r="I49" s="345"/>
      <c r="J49" s="318" t="s">
        <v>75</v>
      </c>
      <c r="K49" s="345"/>
      <c r="L49" s="318" t="s">
        <v>75</v>
      </c>
      <c r="M49" s="345"/>
      <c r="N49" s="318" t="s">
        <v>75</v>
      </c>
      <c r="O49" s="345"/>
      <c r="P49" s="318" t="s">
        <v>75</v>
      </c>
      <c r="Q49" s="345"/>
      <c r="R49" s="318" t="s">
        <v>75</v>
      </c>
      <c r="S49" s="345"/>
      <c r="T49" s="318" t="s">
        <v>75</v>
      </c>
      <c r="U49" s="345"/>
      <c r="V49" s="318" t="s">
        <v>75</v>
      </c>
      <c r="W49" s="345"/>
      <c r="X49" s="319" t="s">
        <v>75</v>
      </c>
    </row>
    <row r="50" spans="2:24" ht="15" customHeight="1">
      <c r="B50" s="166" t="s">
        <v>104</v>
      </c>
      <c r="C50" s="167"/>
      <c r="D50" s="337" t="str">
        <f>IF(OR(D47="",D49=""),"",D47-D49+D48)</f>
        <v/>
      </c>
      <c r="E50" s="337" t="str">
        <f>IF(OR(E47="",E49=""),"",E47-E49+E48)</f>
        <v/>
      </c>
      <c r="F50" s="320" t="s">
        <v>75</v>
      </c>
      <c r="G50" s="337" t="str">
        <f>IF(OR(G47="",G49=""),"",G47-G49+G48)</f>
        <v/>
      </c>
      <c r="H50" s="320" t="s">
        <v>75</v>
      </c>
      <c r="I50" s="337" t="str">
        <f>IF(OR(I47="",I49=""),"",I47-I49+I48)</f>
        <v/>
      </c>
      <c r="J50" s="320" t="s">
        <v>75</v>
      </c>
      <c r="K50" s="337" t="str">
        <f>IF(OR(K47="",K49=""),"",K47-K49+K48)</f>
        <v/>
      </c>
      <c r="L50" s="320" t="s">
        <v>75</v>
      </c>
      <c r="M50" s="337" t="str">
        <f>IF(OR(M47="",M49=""),"",M47-M49+M48)</f>
        <v/>
      </c>
      <c r="N50" s="320" t="s">
        <v>75</v>
      </c>
      <c r="O50" s="337" t="str">
        <f>IF(OR(O47="",O49=""),"",O47-O49+O48)</f>
        <v/>
      </c>
      <c r="P50" s="320" t="s">
        <v>75</v>
      </c>
      <c r="Q50" s="337" t="str">
        <f>IF(OR(Q47="",Q49=""),"",Q47-Q49+Q48)</f>
        <v/>
      </c>
      <c r="R50" s="320" t="s">
        <v>75</v>
      </c>
      <c r="S50" s="337" t="str">
        <f>IF(OR(S47="",S49=""),"",S47-S49+S48)</f>
        <v/>
      </c>
      <c r="T50" s="320" t="s">
        <v>75</v>
      </c>
      <c r="U50" s="337" t="str">
        <f>IF(OR(U47="",U49=""),"",U47-U49+U48)</f>
        <v/>
      </c>
      <c r="V50" s="320" t="s">
        <v>75</v>
      </c>
      <c r="W50" s="337" t="str">
        <f>IF(OR(W47="",W49=""),"",W47-W49+W48)</f>
        <v/>
      </c>
      <c r="X50" s="321" t="s">
        <v>75</v>
      </c>
    </row>
    <row r="51" spans="2:24" ht="15" customHeight="1">
      <c r="B51" s="168" t="s">
        <v>105</v>
      </c>
      <c r="C51" s="169"/>
      <c r="D51" s="338" t="str">
        <f>IF(D50="","",D50)</f>
        <v/>
      </c>
      <c r="E51" s="346" t="str">
        <f>IF(SUM(E50,D51)=0,"",SUM(E50,D51))</f>
        <v/>
      </c>
      <c r="F51" s="322" t="s">
        <v>75</v>
      </c>
      <c r="G51" s="346" t="str">
        <f>IF(SUM(G50,E51)=0,"",SUM(G50,E51))</f>
        <v/>
      </c>
      <c r="H51" s="322" t="s">
        <v>75</v>
      </c>
      <c r="I51" s="346" t="str">
        <f>IF(SUM(I50,G51)=0,"",SUM(I50,G51))</f>
        <v/>
      </c>
      <c r="J51" s="322" t="s">
        <v>75</v>
      </c>
      <c r="K51" s="346" t="str">
        <f>IF(SUM(K50,I51)=0,"",SUM(K50,I51))</f>
        <v/>
      </c>
      <c r="L51" s="322" t="s">
        <v>75</v>
      </c>
      <c r="M51" s="346" t="str">
        <f>IF(SUM(M50,K51)=0,"",SUM(M50,K51))</f>
        <v/>
      </c>
      <c r="N51" s="322" t="s">
        <v>75</v>
      </c>
      <c r="O51" s="346" t="str">
        <f>IF(SUM(O50,M51)=0,"",SUM(O50,M51))</f>
        <v/>
      </c>
      <c r="P51" s="322" t="s">
        <v>75</v>
      </c>
      <c r="Q51" s="346" t="str">
        <f>IF(SUM(Q50,O51)=0,"",SUM(Q50,O51))</f>
        <v/>
      </c>
      <c r="R51" s="322" t="s">
        <v>75</v>
      </c>
      <c r="S51" s="346" t="str">
        <f>IF(SUM(S50,Q51)=0,"",SUM(S50,Q51))</f>
        <v/>
      </c>
      <c r="T51" s="322" t="s">
        <v>75</v>
      </c>
      <c r="U51" s="346" t="str">
        <f>IF(SUM(U50,S51)=0,"",SUM(U50,S51))</f>
        <v/>
      </c>
      <c r="V51" s="322" t="s">
        <v>75</v>
      </c>
      <c r="W51" s="346" t="str">
        <f>IF(SUM(W50,U51)=0,"",SUM(W50,U51))</f>
        <v/>
      </c>
      <c r="X51" s="323" t="s">
        <v>75</v>
      </c>
    </row>
    <row r="52" spans="2:24" ht="15" customHeight="1">
      <c r="D52" s="339"/>
      <c r="E52" s="339"/>
      <c r="F52" s="170"/>
      <c r="G52" s="339"/>
      <c r="H52" s="170"/>
      <c r="I52" s="339"/>
      <c r="J52" s="170"/>
      <c r="K52" s="339"/>
      <c r="L52" s="170"/>
      <c r="M52" s="339"/>
      <c r="N52" s="170"/>
      <c r="O52" s="339"/>
      <c r="P52" s="170"/>
      <c r="Q52" s="348"/>
      <c r="R52" s="170"/>
      <c r="S52" s="339"/>
      <c r="T52" s="170"/>
      <c r="U52" s="339"/>
      <c r="V52" s="170"/>
      <c r="W52" s="339"/>
      <c r="X52" s="170"/>
    </row>
    <row r="53" spans="2:24" ht="15" customHeight="1">
      <c r="B53" s="171" t="s">
        <v>106</v>
      </c>
      <c r="C53" s="172"/>
      <c r="D53" s="340"/>
      <c r="E53" s="347"/>
      <c r="F53" s="324" t="s">
        <v>107</v>
      </c>
      <c r="G53" s="347"/>
      <c r="H53" s="324" t="s">
        <v>107</v>
      </c>
      <c r="I53" s="347"/>
      <c r="J53" s="324" t="s">
        <v>107</v>
      </c>
      <c r="K53" s="347"/>
      <c r="L53" s="324" t="s">
        <v>107</v>
      </c>
      <c r="M53" s="347"/>
      <c r="N53" s="324" t="s">
        <v>107</v>
      </c>
      <c r="O53" s="347"/>
      <c r="P53" s="324" t="s">
        <v>107</v>
      </c>
      <c r="Q53" s="347"/>
      <c r="R53" s="324" t="s">
        <v>107</v>
      </c>
      <c r="S53" s="347"/>
      <c r="T53" s="324" t="s">
        <v>107</v>
      </c>
      <c r="U53" s="347"/>
      <c r="V53" s="324" t="s">
        <v>107</v>
      </c>
      <c r="W53" s="347"/>
      <c r="X53" s="325" t="s">
        <v>107</v>
      </c>
    </row>
    <row r="54" spans="2:24" ht="15" customHeight="1">
      <c r="B54" s="208" t="s">
        <v>108</v>
      </c>
      <c r="C54" s="173"/>
      <c r="D54" s="341" t="str">
        <f>IF(D53="","",D53-D49)</f>
        <v/>
      </c>
      <c r="E54" s="341" t="str">
        <f>IF(AND(D54="",E53="",E49=""),"",D54+E53-E49)</f>
        <v/>
      </c>
      <c r="F54" s="326" t="s">
        <v>107</v>
      </c>
      <c r="G54" s="341" t="str">
        <f ca="1">IF(AND(OFFSET(G54,0,-2)="",G53="",G49=""),"",OFFSET(G54,0,-2)+G53-G49)</f>
        <v/>
      </c>
      <c r="H54" s="326" t="s">
        <v>107</v>
      </c>
      <c r="I54" s="341" t="str">
        <f ca="1">IF(AND(OFFSET(I54,0,-2)="",I53="",I49=""),"",OFFSET(I54,0,-2)+I53-I49)</f>
        <v/>
      </c>
      <c r="J54" s="326" t="s">
        <v>107</v>
      </c>
      <c r="K54" s="341" t="str">
        <f ca="1">IF(AND(OFFSET(K54,0,-2)="",K53="",K49=""),"",OFFSET(K54,0,-2)+K53-K49)</f>
        <v/>
      </c>
      <c r="L54" s="326" t="s">
        <v>107</v>
      </c>
      <c r="M54" s="341" t="str">
        <f ca="1">IF(AND(OFFSET(M54,0,-2)="",M53="",M49=""),"",OFFSET(M54,0,-2)+M53-M49)</f>
        <v/>
      </c>
      <c r="N54" s="326" t="s">
        <v>107</v>
      </c>
      <c r="O54" s="341" t="str">
        <f ca="1">IF(AND(OFFSET(O54,0,-2)="",O53="",O49=""),"",OFFSET(O54,0,-2)+O53-O49)</f>
        <v/>
      </c>
      <c r="P54" s="326" t="s">
        <v>107</v>
      </c>
      <c r="Q54" s="341" t="str">
        <f ca="1">IF(AND(OFFSET(Q54,0,-2)="",Q53="",Q49=""),"",OFFSET(Q54,0,-2)+Q53-Q49)</f>
        <v/>
      </c>
      <c r="R54" s="326" t="s">
        <v>107</v>
      </c>
      <c r="S54" s="341" t="str">
        <f ca="1">IF(AND(OFFSET(S54,0,-2)="",S53="",S49=""),"",OFFSET(S54,0,-2)+S53-S49)</f>
        <v/>
      </c>
      <c r="T54" s="326" t="s">
        <v>107</v>
      </c>
      <c r="U54" s="341" t="str">
        <f ca="1">IF(AND(OFFSET(U54,0,-2)="",U53="",U49=""),"",OFFSET(U54,0,-2)+U53-U49)</f>
        <v/>
      </c>
      <c r="V54" s="326" t="s">
        <v>107</v>
      </c>
      <c r="W54" s="341" t="str">
        <f ca="1">IF(AND(OFFSET(W54,0,-2)="",W53="",W49=""),"",OFFSET(W54,0,-2)+W53-W49)</f>
        <v/>
      </c>
      <c r="X54" s="327" t="s">
        <v>107</v>
      </c>
    </row>
    <row r="56" spans="2:24" ht="15" customHeight="1">
      <c r="B56" s="31" t="s">
        <v>109</v>
      </c>
      <c r="C56" s="174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</row>
    <row r="57" spans="2:24" ht="15" customHeight="1"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2:24" ht="15" customHeight="1"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2:24" ht="15" customHeight="1"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2:24" ht="15" customHeight="1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2:24" ht="15" customHeight="1"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</row>
    <row r="62" spans="2:24" ht="15" customHeight="1"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</row>
    <row r="63" spans="2:24" ht="15" customHeight="1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</row>
  </sheetData>
  <sheetProtection sheet="1" formatCells="0" formatColumns="0" formatRows="0" insertColumns="0" insertRows="0" deleteColumns="0" deleteRows="0"/>
  <mergeCells count="14">
    <mergeCell ref="Q4:R4"/>
    <mergeCell ref="S4:T4"/>
    <mergeCell ref="U4:V4"/>
    <mergeCell ref="W4:X4"/>
    <mergeCell ref="G4:H4"/>
    <mergeCell ref="I4:J4"/>
    <mergeCell ref="K4:L4"/>
    <mergeCell ref="M4:N4"/>
    <mergeCell ref="O4:P4"/>
    <mergeCell ref="B4:C5"/>
    <mergeCell ref="D4:D5"/>
    <mergeCell ref="B6:C6"/>
    <mergeCell ref="B19:C19"/>
    <mergeCell ref="E4:F4"/>
  </mergeCells>
  <phoneticPr fontId="10"/>
  <pageMargins left="0" right="0" top="0" bottom="0" header="0" footer="0"/>
  <pageSetup paperSize="8" fitToHeight="0" pageOrder="overThenDown" orientation="landscape" r:id="rId1"/>
  <headerFooter scaleWithDoc="0" alignWithMargins="0">
    <oddFooter>&amp;C &amp;R&amp;P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X61"/>
  <sheetViews>
    <sheetView showGridLines="0" view="pageBreakPreview" zoomScale="70" zoomScaleNormal="70" zoomScaleSheetLayoutView="70" zoomScalePageLayoutView="70" workbookViewId="0">
      <pane xSplit="3" ySplit="5" topLeftCell="D6" activePane="bottomRight" state="frozen"/>
      <selection pane="topRight"/>
      <selection pane="bottomLeft"/>
      <selection pane="bottomRight" activeCell="BZ41" sqref="BZ41"/>
    </sheetView>
  </sheetViews>
  <sheetFormatPr defaultColWidth="2.875" defaultRowHeight="15" customHeight="1" outlineLevelRow="1"/>
  <cols>
    <col min="1" max="1" width="2.875" style="31" customWidth="1"/>
    <col min="2" max="2" width="2.875" style="31"/>
    <col min="3" max="3" width="16.5" style="31" customWidth="1"/>
    <col min="4" max="5" width="7.875" style="31" customWidth="1"/>
    <col min="6" max="6" width="7.625" style="31" customWidth="1"/>
    <col min="7" max="7" width="7.875" style="31" customWidth="1"/>
    <col min="8" max="8" width="7.625" style="31" customWidth="1"/>
    <col min="9" max="9" width="7.875" style="31" customWidth="1"/>
    <col min="10" max="10" width="7.625" style="31" customWidth="1"/>
    <col min="11" max="11" width="7.875" style="31" customWidth="1"/>
    <col min="12" max="12" width="7.625" style="31" customWidth="1"/>
    <col min="13" max="13" width="7.875" style="31" customWidth="1"/>
    <col min="14" max="14" width="7.625" style="31" customWidth="1"/>
    <col min="15" max="15" width="7.875" style="31" customWidth="1"/>
    <col min="16" max="16" width="7.625" style="31" customWidth="1"/>
    <col min="17" max="17" width="7.875" style="31" customWidth="1"/>
    <col min="18" max="18" width="7.625" style="31" customWidth="1"/>
    <col min="19" max="19" width="7.875" style="31" customWidth="1"/>
    <col min="20" max="20" width="7.625" style="31" customWidth="1"/>
    <col min="21" max="21" width="7.875" style="31" customWidth="1"/>
    <col min="22" max="22" width="7.625" style="31" customWidth="1"/>
    <col min="23" max="23" width="7.875" style="31" customWidth="1"/>
    <col min="24" max="24" width="7.625" style="31" customWidth="1"/>
    <col min="25" max="16384" width="2.875" style="31"/>
  </cols>
  <sheetData>
    <row r="1" spans="1:24" ht="18" customHeight="1"/>
    <row r="2" spans="1:24" ht="18" customHeight="1">
      <c r="A2" s="147" t="s">
        <v>78</v>
      </c>
    </row>
    <row r="3" spans="1:24" ht="15" customHeight="1">
      <c r="B3" s="148"/>
      <c r="C3" s="14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40" t="str">
        <f>'3.収支計画'!AP5</f>
        <v>(単位:千円)</v>
      </c>
    </row>
    <row r="4" spans="1:24" ht="15" customHeight="1">
      <c r="B4" s="737"/>
      <c r="C4" s="738"/>
      <c r="D4" s="741" t="s">
        <v>113</v>
      </c>
      <c r="E4" s="747" t="s">
        <v>79</v>
      </c>
      <c r="F4" s="748"/>
      <c r="G4" s="747" t="s">
        <v>80</v>
      </c>
      <c r="H4" s="748"/>
      <c r="I4" s="747" t="s">
        <v>81</v>
      </c>
      <c r="J4" s="748"/>
      <c r="K4" s="747" t="s">
        <v>82</v>
      </c>
      <c r="L4" s="748"/>
      <c r="M4" s="747" t="s">
        <v>83</v>
      </c>
      <c r="N4" s="748"/>
      <c r="O4" s="747" t="s">
        <v>84</v>
      </c>
      <c r="P4" s="748"/>
      <c r="Q4" s="747" t="s">
        <v>85</v>
      </c>
      <c r="R4" s="748"/>
      <c r="S4" s="747" t="s">
        <v>86</v>
      </c>
      <c r="T4" s="748"/>
      <c r="U4" s="747" t="s">
        <v>87</v>
      </c>
      <c r="V4" s="748"/>
      <c r="W4" s="741" t="s">
        <v>88</v>
      </c>
      <c r="X4" s="749"/>
    </row>
    <row r="5" spans="1:24" ht="15" customHeight="1">
      <c r="B5" s="739"/>
      <c r="C5" s="740"/>
      <c r="D5" s="742"/>
      <c r="E5" s="141"/>
      <c r="F5" s="142" t="s">
        <v>89</v>
      </c>
      <c r="G5" s="143"/>
      <c r="H5" s="142" t="s">
        <v>89</v>
      </c>
      <c r="I5" s="143"/>
      <c r="J5" s="142" t="s">
        <v>89</v>
      </c>
      <c r="K5" s="143"/>
      <c r="L5" s="142" t="s">
        <v>89</v>
      </c>
      <c r="M5" s="143"/>
      <c r="N5" s="142" t="s">
        <v>89</v>
      </c>
      <c r="O5" s="143"/>
      <c r="P5" s="142" t="s">
        <v>89</v>
      </c>
      <c r="Q5" s="143"/>
      <c r="R5" s="142" t="s">
        <v>89</v>
      </c>
      <c r="S5" s="143"/>
      <c r="T5" s="142" t="s">
        <v>89</v>
      </c>
      <c r="U5" s="143"/>
      <c r="V5" s="142" t="s">
        <v>89</v>
      </c>
      <c r="W5" s="144"/>
      <c r="X5" s="145" t="s">
        <v>89</v>
      </c>
    </row>
    <row r="6" spans="1:24" ht="15" customHeight="1">
      <c r="B6" s="743" t="s">
        <v>90</v>
      </c>
      <c r="C6" s="744"/>
      <c r="D6" s="328" t="str">
        <f>IF(COUNT(D7:D11)=0,"",SUM(D7:D11))</f>
        <v/>
      </c>
      <c r="E6" s="328" t="str">
        <f>IF(COUNT(E7:E11)=0,"",SUM(E7:E11))</f>
        <v/>
      </c>
      <c r="F6" s="349" t="str">
        <f>IF(E$6="","",E6/E$6)</f>
        <v/>
      </c>
      <c r="G6" s="328" t="str">
        <f>IF(COUNT(G7:G11)=0,"",SUM(G7:G11))</f>
        <v/>
      </c>
      <c r="H6" s="349" t="str">
        <f>IF(G$6="","",G6/G$6)</f>
        <v/>
      </c>
      <c r="I6" s="328" t="str">
        <f>IF(COUNT(I7:I11)=0,"",SUM(I7:I11))</f>
        <v/>
      </c>
      <c r="J6" s="349" t="str">
        <f>IF(I$6="","",I6/I$6)</f>
        <v/>
      </c>
      <c r="K6" s="328" t="str">
        <f>IF(COUNT(K7:K11)=0,"",SUM(K7:K11))</f>
        <v/>
      </c>
      <c r="L6" s="349" t="str">
        <f>IF(K$6="","",K6/K$6)</f>
        <v/>
      </c>
      <c r="M6" s="328" t="str">
        <f>IF(COUNT(M7:M11)=0,"",SUM(M7:M11))</f>
        <v/>
      </c>
      <c r="N6" s="349" t="str">
        <f>IF(M$6="","",M6/M$6)</f>
        <v/>
      </c>
      <c r="O6" s="328" t="str">
        <f>IF(COUNT(O7:O11)=0,"",SUM(O7:O11))</f>
        <v/>
      </c>
      <c r="P6" s="349" t="str">
        <f>IF(O$6="","",O6/O$6)</f>
        <v/>
      </c>
      <c r="Q6" s="328" t="str">
        <f>IF(COUNT(Q7:Q11)=0,"",SUM(Q7:Q11))</f>
        <v/>
      </c>
      <c r="R6" s="349" t="str">
        <f>IF(Q$6="","",Q6/Q$6)</f>
        <v/>
      </c>
      <c r="S6" s="328" t="str">
        <f>IF(COUNT(S7:S11)=0,"",SUM(S7:S11))</f>
        <v/>
      </c>
      <c r="T6" s="349" t="str">
        <f>IF(S$6="","",S6/S$6)</f>
        <v/>
      </c>
      <c r="U6" s="328" t="str">
        <f>IF(COUNT(U7:U11)=0,"",SUM(U7:U11))</f>
        <v/>
      </c>
      <c r="V6" s="349" t="str">
        <f>IF(U$6="","",U6/U$6)</f>
        <v/>
      </c>
      <c r="W6" s="328" t="str">
        <f>IF(COUNT(W7:W11)=0,"",SUM(W7:W11))</f>
        <v/>
      </c>
      <c r="X6" s="355" t="str">
        <f>IF(W$6="","",W6/W$6)</f>
        <v/>
      </c>
    </row>
    <row r="7" spans="1:24" ht="15" customHeight="1">
      <c r="B7" s="149"/>
      <c r="C7" s="202" t="str">
        <f>IF('3.収支計画'!C8="","",'3.収支計画'!C8)</f>
        <v/>
      </c>
      <c r="D7" s="329"/>
      <c r="E7" s="342" t="str">
        <f>IF('3.収支計画'!I8="","",'3.収支計画'!I8)</f>
        <v/>
      </c>
      <c r="F7" s="350" t="str">
        <f t="shared" ref="F7:F43" si="0">IF(E7="","",IFERROR(E7/E$6,""))</f>
        <v/>
      </c>
      <c r="G7" s="342" t="str">
        <f>IF('3.収支計画'!N8="","",'3.収支計画'!N8)</f>
        <v/>
      </c>
      <c r="H7" s="350" t="str">
        <f t="shared" ref="H7:H43" si="1">IF(G7="","",IFERROR(G7/G$6,""))</f>
        <v/>
      </c>
      <c r="I7" s="342" t="str">
        <f>IF('3.収支計画'!W8="","",'3.収支計画'!W8)</f>
        <v/>
      </c>
      <c r="J7" s="350" t="str">
        <f t="shared" ref="J7:J43" si="2">IF(I7="","",IFERROR(I7/I$6,""))</f>
        <v/>
      </c>
      <c r="K7" s="344" t="str">
        <f>I7</f>
        <v/>
      </c>
      <c r="L7" s="350" t="str">
        <f t="shared" ref="L7:L43" si="3">IF(K7="","",IFERROR(K7/K$6,""))</f>
        <v/>
      </c>
      <c r="M7" s="344" t="str">
        <f>K7</f>
        <v/>
      </c>
      <c r="N7" s="350" t="str">
        <f t="shared" ref="N7:N43" si="4">IF(M7="","",IFERROR(M7/M$6,""))</f>
        <v/>
      </c>
      <c r="O7" s="344" t="str">
        <f>M7</f>
        <v/>
      </c>
      <c r="P7" s="350" t="str">
        <f t="shared" ref="P7:P43" si="5">IF(O7="","",IFERROR(O7/O$6,""))</f>
        <v/>
      </c>
      <c r="Q7" s="344" t="str">
        <f>O7</f>
        <v/>
      </c>
      <c r="R7" s="350" t="str">
        <f t="shared" ref="R7:R43" si="6">IF(Q7="","",IFERROR(Q7/Q$6,""))</f>
        <v/>
      </c>
      <c r="S7" s="344" t="str">
        <f>Q7</f>
        <v/>
      </c>
      <c r="T7" s="350" t="str">
        <f t="shared" ref="T7:T43" si="7">IF(S7="","",IFERROR(S7/S$6,""))</f>
        <v/>
      </c>
      <c r="U7" s="344" t="str">
        <f>S7</f>
        <v/>
      </c>
      <c r="V7" s="350" t="str">
        <f t="shared" ref="V7:V43" si="8">IF(U7="","",IFERROR(U7/U$6,""))</f>
        <v/>
      </c>
      <c r="W7" s="344" t="str">
        <f>U7</f>
        <v/>
      </c>
      <c r="X7" s="356" t="str">
        <f t="shared" ref="X7:X43" si="9">IF(W7="","",IFERROR(W7/W$6,""))</f>
        <v/>
      </c>
    </row>
    <row r="8" spans="1:24" ht="15" customHeight="1">
      <c r="B8" s="149"/>
      <c r="C8" s="202" t="str">
        <f>IF('3.収支計画'!C9="","",'3.収支計画'!C9)</f>
        <v/>
      </c>
      <c r="D8" s="329"/>
      <c r="E8" s="342" t="str">
        <f>IF('3.収支計画'!I9="","",'3.収支計画'!I9)</f>
        <v/>
      </c>
      <c r="F8" s="350" t="str">
        <f t="shared" si="0"/>
        <v/>
      </c>
      <c r="G8" s="342" t="str">
        <f>IF('3.収支計画'!N9="","",'3.収支計画'!N9)</f>
        <v/>
      </c>
      <c r="H8" s="350" t="str">
        <f t="shared" si="1"/>
        <v/>
      </c>
      <c r="I8" s="342" t="str">
        <f>IF('3.収支計画'!W9="","",'3.収支計画'!W9)</f>
        <v/>
      </c>
      <c r="J8" s="350" t="str">
        <f t="shared" si="2"/>
        <v/>
      </c>
      <c r="K8" s="344" t="str">
        <f>I8</f>
        <v/>
      </c>
      <c r="L8" s="350" t="str">
        <f t="shared" si="3"/>
        <v/>
      </c>
      <c r="M8" s="344" t="str">
        <f>K8</f>
        <v/>
      </c>
      <c r="N8" s="350" t="str">
        <f t="shared" si="4"/>
        <v/>
      </c>
      <c r="O8" s="344" t="str">
        <f>M8</f>
        <v/>
      </c>
      <c r="P8" s="350" t="str">
        <f t="shared" si="5"/>
        <v/>
      </c>
      <c r="Q8" s="344" t="str">
        <f>O8</f>
        <v/>
      </c>
      <c r="R8" s="350" t="str">
        <f t="shared" si="6"/>
        <v/>
      </c>
      <c r="S8" s="344" t="str">
        <f>Q8</f>
        <v/>
      </c>
      <c r="T8" s="350" t="str">
        <f t="shared" si="7"/>
        <v/>
      </c>
      <c r="U8" s="344" t="str">
        <f>S8</f>
        <v/>
      </c>
      <c r="V8" s="350" t="str">
        <f t="shared" si="8"/>
        <v/>
      </c>
      <c r="W8" s="344" t="str">
        <f>U8</f>
        <v/>
      </c>
      <c r="X8" s="356" t="str">
        <f t="shared" si="9"/>
        <v/>
      </c>
    </row>
    <row r="9" spans="1:24" ht="15" customHeight="1">
      <c r="B9" s="150"/>
      <c r="C9" s="202" t="str">
        <f>IF('3.収支計画'!C10="","",'3.収支計画'!C10)</f>
        <v/>
      </c>
      <c r="D9" s="329"/>
      <c r="E9" s="342" t="str">
        <f>IF('3.収支計画'!I10="","",'3.収支計画'!I10)</f>
        <v/>
      </c>
      <c r="F9" s="350" t="str">
        <f t="shared" si="0"/>
        <v/>
      </c>
      <c r="G9" s="342" t="str">
        <f>IF('3.収支計画'!N10="","",'3.収支計画'!N10)</f>
        <v/>
      </c>
      <c r="H9" s="350" t="str">
        <f t="shared" si="1"/>
        <v/>
      </c>
      <c r="I9" s="342" t="str">
        <f>IF('3.収支計画'!W10="","",'3.収支計画'!W10)</f>
        <v/>
      </c>
      <c r="J9" s="350" t="str">
        <f t="shared" si="2"/>
        <v/>
      </c>
      <c r="K9" s="344" t="str">
        <f t="shared" ref="K9:K11" si="10">I9</f>
        <v/>
      </c>
      <c r="L9" s="350" t="str">
        <f t="shared" si="3"/>
        <v/>
      </c>
      <c r="M9" s="344" t="str">
        <f t="shared" ref="M9:M11" si="11">K9</f>
        <v/>
      </c>
      <c r="N9" s="350" t="str">
        <f t="shared" si="4"/>
        <v/>
      </c>
      <c r="O9" s="344" t="str">
        <f t="shared" ref="O9:O11" si="12">M9</f>
        <v/>
      </c>
      <c r="P9" s="350" t="str">
        <f t="shared" si="5"/>
        <v/>
      </c>
      <c r="Q9" s="344" t="str">
        <f t="shared" ref="Q9:Q11" si="13">O9</f>
        <v/>
      </c>
      <c r="R9" s="350" t="str">
        <f t="shared" si="6"/>
        <v/>
      </c>
      <c r="S9" s="344" t="str">
        <f t="shared" ref="S9:S11" si="14">Q9</f>
        <v/>
      </c>
      <c r="T9" s="350" t="str">
        <f t="shared" si="7"/>
        <v/>
      </c>
      <c r="U9" s="344" t="str">
        <f t="shared" ref="U9:U11" si="15">S9</f>
        <v/>
      </c>
      <c r="V9" s="350" t="str">
        <f t="shared" si="8"/>
        <v/>
      </c>
      <c r="W9" s="344" t="str">
        <f t="shared" ref="W9:W11" si="16">U9</f>
        <v/>
      </c>
      <c r="X9" s="356" t="str">
        <f t="shared" si="9"/>
        <v/>
      </c>
    </row>
    <row r="10" spans="1:24" ht="15" hidden="1" customHeight="1" outlineLevel="1">
      <c r="B10" s="233"/>
      <c r="C10" s="202" t="str">
        <f>IF('3.収支計画'!C11="","",'3.収支計画'!C11)</f>
        <v/>
      </c>
      <c r="D10" s="329"/>
      <c r="E10" s="342" t="str">
        <f>IF('3.収支計画'!I11="","",'3.収支計画'!I11)</f>
        <v/>
      </c>
      <c r="F10" s="350" t="str">
        <f t="shared" si="0"/>
        <v/>
      </c>
      <c r="G10" s="342" t="str">
        <f>IF('3.収支計画'!N11="","",'3.収支計画'!N11)</f>
        <v/>
      </c>
      <c r="H10" s="350" t="str">
        <f t="shared" si="1"/>
        <v/>
      </c>
      <c r="I10" s="342" t="str">
        <f>IF('3.収支計画'!W11="","",'3.収支計画'!W11)</f>
        <v/>
      </c>
      <c r="J10" s="350" t="str">
        <f t="shared" si="2"/>
        <v/>
      </c>
      <c r="K10" s="344" t="str">
        <f t="shared" si="10"/>
        <v/>
      </c>
      <c r="L10" s="350" t="str">
        <f t="shared" si="3"/>
        <v/>
      </c>
      <c r="M10" s="344" t="str">
        <f t="shared" si="11"/>
        <v/>
      </c>
      <c r="N10" s="350" t="str">
        <f t="shared" si="4"/>
        <v/>
      </c>
      <c r="O10" s="344" t="str">
        <f t="shared" si="12"/>
        <v/>
      </c>
      <c r="P10" s="350" t="str">
        <f t="shared" si="5"/>
        <v/>
      </c>
      <c r="Q10" s="344" t="str">
        <f t="shared" si="13"/>
        <v/>
      </c>
      <c r="R10" s="350" t="str">
        <f t="shared" si="6"/>
        <v/>
      </c>
      <c r="S10" s="344" t="str">
        <f t="shared" si="14"/>
        <v/>
      </c>
      <c r="T10" s="350" t="str">
        <f t="shared" si="7"/>
        <v/>
      </c>
      <c r="U10" s="344" t="str">
        <f t="shared" si="15"/>
        <v/>
      </c>
      <c r="V10" s="350" t="str">
        <f t="shared" si="8"/>
        <v/>
      </c>
      <c r="W10" s="344" t="str">
        <f t="shared" si="16"/>
        <v/>
      </c>
      <c r="X10" s="356" t="str">
        <f t="shared" si="9"/>
        <v/>
      </c>
    </row>
    <row r="11" spans="1:24" ht="15" hidden="1" customHeight="1" outlineLevel="1">
      <c r="B11" s="233"/>
      <c r="C11" s="202" t="str">
        <f>IF('3.収支計画'!C12="","",'3.収支計画'!C12)</f>
        <v/>
      </c>
      <c r="D11" s="329"/>
      <c r="E11" s="342" t="str">
        <f>IF('3.収支計画'!I12="","",'3.収支計画'!I12)</f>
        <v/>
      </c>
      <c r="F11" s="350" t="str">
        <f t="shared" si="0"/>
        <v/>
      </c>
      <c r="G11" s="342" t="str">
        <f>IF('3.収支計画'!N12="","",'3.収支計画'!N12)</f>
        <v/>
      </c>
      <c r="H11" s="350" t="str">
        <f t="shared" si="1"/>
        <v/>
      </c>
      <c r="I11" s="342" t="str">
        <f>IF('3.収支計画'!W12="","",'3.収支計画'!W12)</f>
        <v/>
      </c>
      <c r="J11" s="350" t="str">
        <f t="shared" si="2"/>
        <v/>
      </c>
      <c r="K11" s="344" t="str">
        <f t="shared" si="10"/>
        <v/>
      </c>
      <c r="L11" s="350" t="str">
        <f t="shared" si="3"/>
        <v/>
      </c>
      <c r="M11" s="344" t="str">
        <f t="shared" si="11"/>
        <v/>
      </c>
      <c r="N11" s="350" t="str">
        <f t="shared" si="4"/>
        <v/>
      </c>
      <c r="O11" s="344" t="str">
        <f t="shared" si="12"/>
        <v/>
      </c>
      <c r="P11" s="350" t="str">
        <f t="shared" si="5"/>
        <v/>
      </c>
      <c r="Q11" s="344" t="str">
        <f t="shared" si="13"/>
        <v/>
      </c>
      <c r="R11" s="350" t="str">
        <f t="shared" si="6"/>
        <v/>
      </c>
      <c r="S11" s="344" t="str">
        <f t="shared" si="14"/>
        <v/>
      </c>
      <c r="T11" s="350" t="str">
        <f t="shared" si="7"/>
        <v/>
      </c>
      <c r="U11" s="344" t="str">
        <f t="shared" si="15"/>
        <v/>
      </c>
      <c r="V11" s="350" t="str">
        <f t="shared" si="8"/>
        <v/>
      </c>
      <c r="W11" s="344" t="str">
        <f t="shared" si="16"/>
        <v/>
      </c>
      <c r="X11" s="356" t="str">
        <f t="shared" si="9"/>
        <v/>
      </c>
    </row>
    <row r="12" spans="1:24" ht="15" customHeight="1" collapsed="1">
      <c r="B12" s="204" t="s">
        <v>91</v>
      </c>
      <c r="C12" s="205"/>
      <c r="D12" s="328" t="str">
        <f>IF(COUNT(D13:D17)=0,"",SUM(D13:D17))</f>
        <v/>
      </c>
      <c r="E12" s="328" t="str">
        <f>IF(COUNT(E13:E17)=0,"",SUM(E13:E17))</f>
        <v/>
      </c>
      <c r="F12" s="351" t="str">
        <f t="shared" si="0"/>
        <v/>
      </c>
      <c r="G12" s="328" t="str">
        <f>IF(COUNT(G13:G17)=0,"",SUM(G13:G17))</f>
        <v/>
      </c>
      <c r="H12" s="351" t="str">
        <f t="shared" si="1"/>
        <v/>
      </c>
      <c r="I12" s="328" t="str">
        <f>IF(COUNT(I13:I17)=0,"",SUM(I13:I17))</f>
        <v/>
      </c>
      <c r="J12" s="351" t="str">
        <f t="shared" si="2"/>
        <v/>
      </c>
      <c r="K12" s="328" t="str">
        <f>IF(COUNT(K13:K17)=0,"",SUM(K13:K17))</f>
        <v/>
      </c>
      <c r="L12" s="351" t="str">
        <f t="shared" si="3"/>
        <v/>
      </c>
      <c r="M12" s="328" t="str">
        <f>IF(COUNT(M13:M17)=0,"",SUM(M13:M17))</f>
        <v/>
      </c>
      <c r="N12" s="351" t="str">
        <f t="shared" si="4"/>
        <v/>
      </c>
      <c r="O12" s="328" t="str">
        <f>IF(COUNT(O13:O17)=0,"",SUM(O13:O17))</f>
        <v/>
      </c>
      <c r="P12" s="351" t="str">
        <f t="shared" si="5"/>
        <v/>
      </c>
      <c r="Q12" s="328" t="str">
        <f>IF(COUNT(Q13:Q17)=0,"",SUM(Q13:Q17))</f>
        <v/>
      </c>
      <c r="R12" s="351" t="str">
        <f t="shared" si="6"/>
        <v/>
      </c>
      <c r="S12" s="328" t="str">
        <f>IF(COUNT(S13:S17)=0,"",SUM(S13:S17))</f>
        <v/>
      </c>
      <c r="T12" s="351" t="str">
        <f t="shared" si="7"/>
        <v/>
      </c>
      <c r="U12" s="328" t="str">
        <f>IF(COUNT(U13:U17)=0,"",SUM(U13:U17))</f>
        <v/>
      </c>
      <c r="V12" s="351" t="str">
        <f t="shared" si="8"/>
        <v/>
      </c>
      <c r="W12" s="328" t="str">
        <f>IF(COUNT(W13:W17)=0,"",SUM(W13:W17))</f>
        <v/>
      </c>
      <c r="X12" s="357" t="str">
        <f t="shared" si="9"/>
        <v/>
      </c>
    </row>
    <row r="13" spans="1:24" ht="15" customHeight="1">
      <c r="B13" s="151"/>
      <c r="C13" s="202" t="str">
        <f>IF('3.収支計画'!C38="","",'3.収支計画'!C38)</f>
        <v>減価償却費</v>
      </c>
      <c r="D13" s="329"/>
      <c r="E13" s="342" t="str">
        <f>IF('3.収支計画'!H38="","",'3.収支計画'!H38)</f>
        <v/>
      </c>
      <c r="F13" s="350" t="str">
        <f t="shared" si="0"/>
        <v/>
      </c>
      <c r="G13" s="342" t="str">
        <f>IF('3.収支計画'!P38="","",'3.収支計画'!P38)</f>
        <v/>
      </c>
      <c r="H13" s="350" t="str">
        <f t="shared" si="1"/>
        <v/>
      </c>
      <c r="I13" s="342" t="str">
        <f>IF('3.収支計画'!X38="","",'3.収支計画'!X38)</f>
        <v/>
      </c>
      <c r="J13" s="350" t="str">
        <f t="shared" si="2"/>
        <v/>
      </c>
      <c r="K13" s="344" t="str">
        <f>I13</f>
        <v/>
      </c>
      <c r="L13" s="350" t="str">
        <f t="shared" si="3"/>
        <v/>
      </c>
      <c r="M13" s="344" t="str">
        <f>K13</f>
        <v/>
      </c>
      <c r="N13" s="350" t="str">
        <f t="shared" si="4"/>
        <v/>
      </c>
      <c r="O13" s="344" t="str">
        <f>M13</f>
        <v/>
      </c>
      <c r="P13" s="350" t="str">
        <f t="shared" si="5"/>
        <v/>
      </c>
      <c r="Q13" s="344" t="str">
        <f>O13</f>
        <v/>
      </c>
      <c r="R13" s="350" t="str">
        <f t="shared" si="6"/>
        <v/>
      </c>
      <c r="S13" s="344" t="str">
        <f>Q13</f>
        <v/>
      </c>
      <c r="T13" s="350" t="str">
        <f t="shared" si="7"/>
        <v/>
      </c>
      <c r="U13" s="344" t="str">
        <f>S13</f>
        <v/>
      </c>
      <c r="V13" s="350" t="str">
        <f t="shared" si="8"/>
        <v/>
      </c>
      <c r="W13" s="344" t="str">
        <f>U13</f>
        <v/>
      </c>
      <c r="X13" s="356" t="str">
        <f t="shared" si="9"/>
        <v/>
      </c>
    </row>
    <row r="14" spans="1:24" ht="15" customHeight="1">
      <c r="B14" s="151"/>
      <c r="C14" s="202" t="str">
        <f>IF('3.収支計画'!C39="","",'3.収支計画'!C39)</f>
        <v/>
      </c>
      <c r="D14" s="329"/>
      <c r="E14" s="342" t="str">
        <f>IF('3.収支計画'!H39="","",'3.収支計画'!H39)</f>
        <v/>
      </c>
      <c r="F14" s="350" t="str">
        <f>IF(E14="","",IFERROR(E14/E$6,""))</f>
        <v/>
      </c>
      <c r="G14" s="342" t="str">
        <f>IF('3.収支計画'!P39="","",'3.収支計画'!P39)</f>
        <v/>
      </c>
      <c r="H14" s="350" t="str">
        <f t="shared" si="1"/>
        <v/>
      </c>
      <c r="I14" s="342" t="str">
        <f>IF('3.収支計画'!X39="","",'3.収支計画'!X39)</f>
        <v/>
      </c>
      <c r="J14" s="350" t="str">
        <f t="shared" si="2"/>
        <v/>
      </c>
      <c r="K14" s="344" t="str">
        <f>I14</f>
        <v/>
      </c>
      <c r="L14" s="350" t="str">
        <f t="shared" si="3"/>
        <v/>
      </c>
      <c r="M14" s="344" t="str">
        <f>K14</f>
        <v/>
      </c>
      <c r="N14" s="350" t="str">
        <f t="shared" si="4"/>
        <v/>
      </c>
      <c r="O14" s="344" t="str">
        <f>M14</f>
        <v/>
      </c>
      <c r="P14" s="350" t="str">
        <f t="shared" si="5"/>
        <v/>
      </c>
      <c r="Q14" s="344" t="str">
        <f>O14</f>
        <v/>
      </c>
      <c r="R14" s="350" t="str">
        <f t="shared" si="6"/>
        <v/>
      </c>
      <c r="S14" s="344" t="str">
        <f>Q14</f>
        <v/>
      </c>
      <c r="T14" s="350" t="str">
        <f t="shared" si="7"/>
        <v/>
      </c>
      <c r="U14" s="344" t="str">
        <f>S14</f>
        <v/>
      </c>
      <c r="V14" s="350" t="str">
        <f t="shared" si="8"/>
        <v/>
      </c>
      <c r="W14" s="344" t="str">
        <f>U14</f>
        <v/>
      </c>
      <c r="X14" s="356" t="str">
        <f t="shared" si="9"/>
        <v/>
      </c>
    </row>
    <row r="15" spans="1:24" ht="15" customHeight="1">
      <c r="B15" s="151"/>
      <c r="C15" s="202" t="str">
        <f>IF('3.収支計画'!C40="","",'3.収支計画'!C40)</f>
        <v/>
      </c>
      <c r="D15" s="329"/>
      <c r="E15" s="342" t="str">
        <f>IF('3.収支計画'!H40="","",'3.収支計画'!H40)</f>
        <v/>
      </c>
      <c r="F15" s="350" t="str">
        <f t="shared" si="0"/>
        <v/>
      </c>
      <c r="G15" s="342" t="str">
        <f>IF('3.収支計画'!P40="","",'3.収支計画'!P40)</f>
        <v/>
      </c>
      <c r="H15" s="350" t="str">
        <f t="shared" si="1"/>
        <v/>
      </c>
      <c r="I15" s="342" t="str">
        <f>IF('3.収支計画'!X40="","",'3.収支計画'!X40)</f>
        <v/>
      </c>
      <c r="J15" s="350" t="str">
        <f t="shared" si="2"/>
        <v/>
      </c>
      <c r="K15" s="344" t="str">
        <f>I15</f>
        <v/>
      </c>
      <c r="L15" s="350" t="str">
        <f t="shared" si="3"/>
        <v/>
      </c>
      <c r="M15" s="344" t="str">
        <f>K15</f>
        <v/>
      </c>
      <c r="N15" s="350" t="str">
        <f t="shared" si="4"/>
        <v/>
      </c>
      <c r="O15" s="344" t="str">
        <f>M15</f>
        <v/>
      </c>
      <c r="P15" s="350" t="str">
        <f t="shared" si="5"/>
        <v/>
      </c>
      <c r="Q15" s="344" t="str">
        <f>O15</f>
        <v/>
      </c>
      <c r="R15" s="350" t="str">
        <f t="shared" si="6"/>
        <v/>
      </c>
      <c r="S15" s="344" t="str">
        <f>Q15</f>
        <v/>
      </c>
      <c r="T15" s="350" t="str">
        <f t="shared" si="7"/>
        <v/>
      </c>
      <c r="U15" s="344" t="str">
        <f>S15</f>
        <v/>
      </c>
      <c r="V15" s="350" t="str">
        <f t="shared" si="8"/>
        <v/>
      </c>
      <c r="W15" s="344" t="str">
        <f>U15</f>
        <v/>
      </c>
      <c r="X15" s="356" t="str">
        <f t="shared" si="9"/>
        <v/>
      </c>
    </row>
    <row r="16" spans="1:24" ht="15" hidden="1" customHeight="1" outlineLevel="1">
      <c r="B16" s="152"/>
      <c r="C16" s="202" t="str">
        <f>IF('3.収支計画'!C41="","",'3.収支計画'!C41)</f>
        <v/>
      </c>
      <c r="D16" s="329"/>
      <c r="E16" s="342" t="str">
        <f>IF('3.収支計画'!H41="","",'3.収支計画'!H41)</f>
        <v/>
      </c>
      <c r="F16" s="350" t="str">
        <f t="shared" si="0"/>
        <v/>
      </c>
      <c r="G16" s="342" t="str">
        <f>IF('3.収支計画'!P41="","",'3.収支計画'!P41)</f>
        <v/>
      </c>
      <c r="H16" s="350" t="str">
        <f t="shared" si="1"/>
        <v/>
      </c>
      <c r="I16" s="342" t="str">
        <f>IF('3.収支計画'!X41="","",'3.収支計画'!X41)</f>
        <v/>
      </c>
      <c r="J16" s="350" t="str">
        <f t="shared" si="2"/>
        <v/>
      </c>
      <c r="K16" s="344" t="str">
        <f>I16</f>
        <v/>
      </c>
      <c r="L16" s="350" t="str">
        <f t="shared" si="3"/>
        <v/>
      </c>
      <c r="M16" s="344" t="str">
        <f>K16</f>
        <v/>
      </c>
      <c r="N16" s="350" t="str">
        <f t="shared" si="4"/>
        <v/>
      </c>
      <c r="O16" s="344" t="str">
        <f>M16</f>
        <v/>
      </c>
      <c r="P16" s="350" t="str">
        <f t="shared" si="5"/>
        <v/>
      </c>
      <c r="Q16" s="344" t="str">
        <f>O16</f>
        <v/>
      </c>
      <c r="R16" s="350" t="str">
        <f t="shared" si="6"/>
        <v/>
      </c>
      <c r="S16" s="344" t="str">
        <f>Q16</f>
        <v/>
      </c>
      <c r="T16" s="350" t="str">
        <f t="shared" si="7"/>
        <v/>
      </c>
      <c r="U16" s="344" t="str">
        <f>S16</f>
        <v/>
      </c>
      <c r="V16" s="350" t="str">
        <f t="shared" si="8"/>
        <v/>
      </c>
      <c r="W16" s="344" t="str">
        <f>U16</f>
        <v/>
      </c>
      <c r="X16" s="356" t="str">
        <f t="shared" si="9"/>
        <v/>
      </c>
    </row>
    <row r="17" spans="2:24" ht="15" hidden="1" customHeight="1" outlineLevel="1">
      <c r="B17" s="152"/>
      <c r="C17" s="202" t="str">
        <f>IF('3.収支計画'!C42="","",'3.収支計画'!C42)</f>
        <v/>
      </c>
      <c r="D17" s="329"/>
      <c r="E17" s="342" t="str">
        <f>IF('3.収支計画'!H42="","",'3.収支計画'!H42)</f>
        <v/>
      </c>
      <c r="F17" s="350" t="str">
        <f t="shared" si="0"/>
        <v/>
      </c>
      <c r="G17" s="342" t="str">
        <f>IF('3.収支計画'!P42="","",'3.収支計画'!P42)</f>
        <v/>
      </c>
      <c r="H17" s="350" t="str">
        <f t="shared" si="1"/>
        <v/>
      </c>
      <c r="I17" s="342" t="str">
        <f>IF('3.収支計画'!X42="","",'3.収支計画'!X42)</f>
        <v/>
      </c>
      <c r="J17" s="350" t="str">
        <f t="shared" si="2"/>
        <v/>
      </c>
      <c r="K17" s="344" t="str">
        <f>I17</f>
        <v/>
      </c>
      <c r="L17" s="350" t="str">
        <f t="shared" si="3"/>
        <v/>
      </c>
      <c r="M17" s="344" t="str">
        <f>K17</f>
        <v/>
      </c>
      <c r="N17" s="350" t="str">
        <f t="shared" si="4"/>
        <v/>
      </c>
      <c r="O17" s="344" t="str">
        <f>M17</f>
        <v/>
      </c>
      <c r="P17" s="350" t="str">
        <f t="shared" si="5"/>
        <v/>
      </c>
      <c r="Q17" s="344" t="str">
        <f>O17</f>
        <v/>
      </c>
      <c r="R17" s="350" t="str">
        <f t="shared" si="6"/>
        <v/>
      </c>
      <c r="S17" s="344" t="str">
        <f>Q17</f>
        <v/>
      </c>
      <c r="T17" s="350" t="str">
        <f t="shared" si="7"/>
        <v/>
      </c>
      <c r="U17" s="344" t="str">
        <f>S17</f>
        <v/>
      </c>
      <c r="V17" s="350" t="str">
        <f t="shared" si="8"/>
        <v/>
      </c>
      <c r="W17" s="344" t="str">
        <f>U17</f>
        <v/>
      </c>
      <c r="X17" s="356" t="str">
        <f t="shared" si="9"/>
        <v/>
      </c>
    </row>
    <row r="18" spans="2:24" ht="15" customHeight="1" collapsed="1">
      <c r="B18" s="153" t="s">
        <v>92</v>
      </c>
      <c r="C18" s="154"/>
      <c r="D18" s="330" t="str">
        <f>IFERROR(D6-D12,"")</f>
        <v/>
      </c>
      <c r="E18" s="343" t="str">
        <f>IFERROR(E6-E12,"")</f>
        <v/>
      </c>
      <c r="F18" s="352" t="str">
        <f t="shared" si="0"/>
        <v/>
      </c>
      <c r="G18" s="343" t="str">
        <f>IFERROR(G6-G12,"")</f>
        <v/>
      </c>
      <c r="H18" s="352" t="str">
        <f t="shared" si="1"/>
        <v/>
      </c>
      <c r="I18" s="343" t="str">
        <f>IFERROR(I6-I12,"")</f>
        <v/>
      </c>
      <c r="J18" s="352" t="str">
        <f t="shared" si="2"/>
        <v/>
      </c>
      <c r="K18" s="343" t="str">
        <f>IFERROR(K6-K12,"")</f>
        <v/>
      </c>
      <c r="L18" s="352" t="str">
        <f t="shared" si="3"/>
        <v/>
      </c>
      <c r="M18" s="343" t="str">
        <f>IFERROR(M6-M12,"")</f>
        <v/>
      </c>
      <c r="N18" s="352" t="str">
        <f t="shared" si="4"/>
        <v/>
      </c>
      <c r="O18" s="343" t="str">
        <f>IFERROR(O6-O12,"")</f>
        <v/>
      </c>
      <c r="P18" s="352" t="str">
        <f t="shared" si="5"/>
        <v/>
      </c>
      <c r="Q18" s="343" t="str">
        <f>IFERROR(Q6-Q12,"")</f>
        <v/>
      </c>
      <c r="R18" s="352" t="str">
        <f t="shared" si="6"/>
        <v/>
      </c>
      <c r="S18" s="343" t="str">
        <f>IFERROR(S6-S12,"")</f>
        <v/>
      </c>
      <c r="T18" s="352" t="str">
        <f t="shared" si="7"/>
        <v/>
      </c>
      <c r="U18" s="343" t="str">
        <f>IFERROR(U6-U12,"")</f>
        <v/>
      </c>
      <c r="V18" s="352" t="str">
        <f t="shared" si="8"/>
        <v/>
      </c>
      <c r="W18" s="343" t="str">
        <f>IFERROR(W6-W12,"")</f>
        <v/>
      </c>
      <c r="X18" s="358" t="str">
        <f t="shared" si="9"/>
        <v/>
      </c>
    </row>
    <row r="19" spans="2:24" ht="15" customHeight="1">
      <c r="B19" s="745" t="s">
        <v>93</v>
      </c>
      <c r="C19" s="746"/>
      <c r="D19" s="331" t="str">
        <f>IF(COUNT(D20:D38)=0,"",SUM(D20:D38))</f>
        <v/>
      </c>
      <c r="E19" s="331" t="str">
        <f>IF(COUNT(E20:E38)=0,"",SUM(E20:E38))</f>
        <v/>
      </c>
      <c r="F19" s="353" t="str">
        <f t="shared" si="0"/>
        <v/>
      </c>
      <c r="G19" s="331" t="str">
        <f>IF(COUNT(G20:G38)=0,"",SUM(G20:G38))</f>
        <v/>
      </c>
      <c r="H19" s="353" t="str">
        <f t="shared" si="1"/>
        <v/>
      </c>
      <c r="I19" s="331" t="str">
        <f>IF(COUNT(I20:I38)=0,"",SUM(I20:I38))</f>
        <v/>
      </c>
      <c r="J19" s="353" t="str">
        <f t="shared" si="2"/>
        <v/>
      </c>
      <c r="K19" s="331" t="str">
        <f>IF(COUNT(K20:K38)=0,"",SUM(K20:K38))</f>
        <v/>
      </c>
      <c r="L19" s="353" t="str">
        <f t="shared" si="3"/>
        <v/>
      </c>
      <c r="M19" s="331" t="str">
        <f>IF(COUNT(M20:M38)=0,"",SUM(M20:M38))</f>
        <v/>
      </c>
      <c r="N19" s="353" t="str">
        <f t="shared" si="4"/>
        <v/>
      </c>
      <c r="O19" s="331" t="str">
        <f>IF(COUNT(O20:O38)=0,"",SUM(O20:O38))</f>
        <v/>
      </c>
      <c r="P19" s="353" t="str">
        <f t="shared" si="5"/>
        <v/>
      </c>
      <c r="Q19" s="331" t="str">
        <f>IF(COUNT(Q20:Q38)=0,"",SUM(Q20:Q38))</f>
        <v/>
      </c>
      <c r="R19" s="353" t="str">
        <f t="shared" si="6"/>
        <v/>
      </c>
      <c r="S19" s="331" t="str">
        <f>IF(COUNT(S20:S38)=0,"",SUM(S20:S38))</f>
        <v/>
      </c>
      <c r="T19" s="353" t="str">
        <f t="shared" si="7"/>
        <v/>
      </c>
      <c r="U19" s="331" t="str">
        <f>IF(COUNT(U20:U38)=0,"",SUM(U20:U38))</f>
        <v/>
      </c>
      <c r="V19" s="353" t="str">
        <f t="shared" si="8"/>
        <v/>
      </c>
      <c r="W19" s="331" t="str">
        <f>IF(COUNT(W20:W38)=0,"",SUM(W20:W38))</f>
        <v/>
      </c>
      <c r="X19" s="359" t="str">
        <f t="shared" si="9"/>
        <v/>
      </c>
    </row>
    <row r="20" spans="2:24" ht="15" customHeight="1">
      <c r="B20" s="155"/>
      <c r="C20" s="203" t="str">
        <f>IF('3.収支計画'!AK8="","",'3.収支計画'!AK8)</f>
        <v>減価償却費</v>
      </c>
      <c r="D20" s="329"/>
      <c r="E20" s="342" t="str">
        <f>IF('3.収支計画'!AL8="","",'3.収支計画'!AL8)</f>
        <v/>
      </c>
      <c r="F20" s="350" t="str">
        <f t="shared" si="0"/>
        <v/>
      </c>
      <c r="G20" s="342" t="str">
        <f>IF('3.収支計画'!AM8="","",'3.収支計画'!AM8)</f>
        <v/>
      </c>
      <c r="H20" s="350" t="str">
        <f t="shared" si="1"/>
        <v/>
      </c>
      <c r="I20" s="342" t="str">
        <f>IF('3.収支計画'!AO8="","",'3.収支計画'!AO8)</f>
        <v/>
      </c>
      <c r="J20" s="350" t="str">
        <f t="shared" si="2"/>
        <v/>
      </c>
      <c r="K20" s="344" t="str">
        <f>I20</f>
        <v/>
      </c>
      <c r="L20" s="350" t="str">
        <f t="shared" si="3"/>
        <v/>
      </c>
      <c r="M20" s="344" t="str">
        <f>K20</f>
        <v/>
      </c>
      <c r="N20" s="350" t="str">
        <f t="shared" si="4"/>
        <v/>
      </c>
      <c r="O20" s="344" t="str">
        <f>M20</f>
        <v/>
      </c>
      <c r="P20" s="350" t="str">
        <f t="shared" si="5"/>
        <v/>
      </c>
      <c r="Q20" s="344" t="str">
        <f>O20</f>
        <v/>
      </c>
      <c r="R20" s="350" t="str">
        <f t="shared" si="6"/>
        <v/>
      </c>
      <c r="S20" s="344" t="str">
        <f>Q20</f>
        <v/>
      </c>
      <c r="T20" s="350" t="str">
        <f t="shared" si="7"/>
        <v/>
      </c>
      <c r="U20" s="344" t="str">
        <f>S20</f>
        <v/>
      </c>
      <c r="V20" s="350" t="str">
        <f t="shared" si="8"/>
        <v/>
      </c>
      <c r="W20" s="344" t="str">
        <f>U20</f>
        <v/>
      </c>
      <c r="X20" s="356" t="str">
        <f t="shared" si="9"/>
        <v/>
      </c>
    </row>
    <row r="21" spans="2:24" ht="15" customHeight="1">
      <c r="B21" s="155"/>
      <c r="C21" s="203" t="str">
        <f>IF('3.収支計画'!AK9="","",'3.収支計画'!AK9)</f>
        <v/>
      </c>
      <c r="D21" s="329"/>
      <c r="E21" s="342" t="str">
        <f>IF('3.収支計画'!AL9="","",'3.収支計画'!AL9)</f>
        <v/>
      </c>
      <c r="F21" s="350" t="str">
        <f t="shared" si="0"/>
        <v/>
      </c>
      <c r="G21" s="342" t="str">
        <f>IF('3.収支計画'!AM9="","",'3.収支計画'!AM9)</f>
        <v/>
      </c>
      <c r="H21" s="350" t="str">
        <f t="shared" si="1"/>
        <v/>
      </c>
      <c r="I21" s="342" t="str">
        <f>IF('3.収支計画'!AO9="","",'3.収支計画'!AO9)</f>
        <v/>
      </c>
      <c r="J21" s="350" t="str">
        <f t="shared" si="2"/>
        <v/>
      </c>
      <c r="K21" s="344" t="str">
        <f t="shared" ref="K21:W36" si="17">I21</f>
        <v/>
      </c>
      <c r="L21" s="350" t="str">
        <f t="shared" si="3"/>
        <v/>
      </c>
      <c r="M21" s="344" t="str">
        <f t="shared" si="17"/>
        <v/>
      </c>
      <c r="N21" s="350" t="str">
        <f t="shared" si="4"/>
        <v/>
      </c>
      <c r="O21" s="344" t="str">
        <f>M21</f>
        <v/>
      </c>
      <c r="P21" s="350" t="str">
        <f t="shared" si="5"/>
        <v/>
      </c>
      <c r="Q21" s="344" t="str">
        <f t="shared" si="17"/>
        <v/>
      </c>
      <c r="R21" s="350" t="str">
        <f t="shared" si="6"/>
        <v/>
      </c>
      <c r="S21" s="344" t="str">
        <f t="shared" si="17"/>
        <v/>
      </c>
      <c r="T21" s="350" t="str">
        <f t="shared" si="7"/>
        <v/>
      </c>
      <c r="U21" s="344" t="str">
        <f t="shared" si="17"/>
        <v/>
      </c>
      <c r="V21" s="350" t="str">
        <f t="shared" si="8"/>
        <v/>
      </c>
      <c r="W21" s="344" t="str">
        <f t="shared" si="17"/>
        <v/>
      </c>
      <c r="X21" s="356" t="str">
        <f t="shared" si="9"/>
        <v/>
      </c>
    </row>
    <row r="22" spans="2:24" ht="15" customHeight="1">
      <c r="B22" s="155"/>
      <c r="C22" s="203" t="str">
        <f>IF('3.収支計画'!AK10="","",'3.収支計画'!AK10)</f>
        <v/>
      </c>
      <c r="D22" s="329"/>
      <c r="E22" s="342" t="str">
        <f>IF('3.収支計画'!AL10="","",'3.収支計画'!AL10)</f>
        <v/>
      </c>
      <c r="F22" s="350" t="str">
        <f t="shared" si="0"/>
        <v/>
      </c>
      <c r="G22" s="342" t="str">
        <f>IF('3.収支計画'!AM10="","",'3.収支計画'!AM10)</f>
        <v/>
      </c>
      <c r="H22" s="350" t="str">
        <f t="shared" si="1"/>
        <v/>
      </c>
      <c r="I22" s="342" t="str">
        <f>IF('3.収支計画'!AO10="","",'3.収支計画'!AO10)</f>
        <v/>
      </c>
      <c r="J22" s="350" t="str">
        <f t="shared" si="2"/>
        <v/>
      </c>
      <c r="K22" s="344" t="str">
        <f t="shared" si="17"/>
        <v/>
      </c>
      <c r="L22" s="350" t="str">
        <f t="shared" si="3"/>
        <v/>
      </c>
      <c r="M22" s="344" t="str">
        <f t="shared" si="17"/>
        <v/>
      </c>
      <c r="N22" s="350" t="str">
        <f t="shared" si="4"/>
        <v/>
      </c>
      <c r="O22" s="344" t="str">
        <f t="shared" si="17"/>
        <v/>
      </c>
      <c r="P22" s="350" t="str">
        <f t="shared" si="5"/>
        <v/>
      </c>
      <c r="Q22" s="344" t="str">
        <f t="shared" si="17"/>
        <v/>
      </c>
      <c r="R22" s="350" t="str">
        <f t="shared" si="6"/>
        <v/>
      </c>
      <c r="S22" s="344" t="str">
        <f t="shared" si="17"/>
        <v/>
      </c>
      <c r="T22" s="350" t="str">
        <f t="shared" si="7"/>
        <v/>
      </c>
      <c r="U22" s="344" t="str">
        <f t="shared" si="17"/>
        <v/>
      </c>
      <c r="V22" s="350" t="str">
        <f t="shared" si="8"/>
        <v/>
      </c>
      <c r="W22" s="344" t="str">
        <f t="shared" si="17"/>
        <v/>
      </c>
      <c r="X22" s="356" t="str">
        <f t="shared" si="9"/>
        <v/>
      </c>
    </row>
    <row r="23" spans="2:24" ht="15" customHeight="1">
      <c r="B23" s="155"/>
      <c r="C23" s="203" t="str">
        <f>IF('3.収支計画'!AK11="","",'3.収支計画'!AK11)</f>
        <v/>
      </c>
      <c r="D23" s="329"/>
      <c r="E23" s="342" t="str">
        <f>IF('3.収支計画'!AL11="","",'3.収支計画'!AL11)</f>
        <v/>
      </c>
      <c r="F23" s="350" t="str">
        <f t="shared" si="0"/>
        <v/>
      </c>
      <c r="G23" s="342" t="str">
        <f>IF('3.収支計画'!AM11="","",'3.収支計画'!AM11)</f>
        <v/>
      </c>
      <c r="H23" s="350" t="str">
        <f t="shared" si="1"/>
        <v/>
      </c>
      <c r="I23" s="342" t="str">
        <f>IF('3.収支計画'!AO11="","",'3.収支計画'!AO11)</f>
        <v/>
      </c>
      <c r="J23" s="350" t="str">
        <f t="shared" si="2"/>
        <v/>
      </c>
      <c r="K23" s="344" t="str">
        <f t="shared" si="17"/>
        <v/>
      </c>
      <c r="L23" s="350" t="str">
        <f t="shared" si="3"/>
        <v/>
      </c>
      <c r="M23" s="344" t="str">
        <f t="shared" si="17"/>
        <v/>
      </c>
      <c r="N23" s="350" t="str">
        <f t="shared" si="4"/>
        <v/>
      </c>
      <c r="O23" s="344" t="str">
        <f t="shared" si="17"/>
        <v/>
      </c>
      <c r="P23" s="350" t="str">
        <f t="shared" si="5"/>
        <v/>
      </c>
      <c r="Q23" s="344" t="str">
        <f t="shared" si="17"/>
        <v/>
      </c>
      <c r="R23" s="350" t="str">
        <f t="shared" si="6"/>
        <v/>
      </c>
      <c r="S23" s="344" t="str">
        <f t="shared" si="17"/>
        <v/>
      </c>
      <c r="T23" s="350" t="str">
        <f t="shared" si="7"/>
        <v/>
      </c>
      <c r="U23" s="344" t="str">
        <f t="shared" si="17"/>
        <v/>
      </c>
      <c r="V23" s="350" t="str">
        <f t="shared" si="8"/>
        <v/>
      </c>
      <c r="W23" s="344" t="str">
        <f t="shared" si="17"/>
        <v/>
      </c>
      <c r="X23" s="356" t="str">
        <f t="shared" si="9"/>
        <v/>
      </c>
    </row>
    <row r="24" spans="2:24" ht="15" customHeight="1">
      <c r="B24" s="155"/>
      <c r="C24" s="203" t="str">
        <f>IF('3.収支計画'!AK12="","",'3.収支計画'!AK12)</f>
        <v/>
      </c>
      <c r="D24" s="329"/>
      <c r="E24" s="342" t="str">
        <f>IF('3.収支計画'!AL12="","",'3.収支計画'!AL12)</f>
        <v/>
      </c>
      <c r="F24" s="350" t="str">
        <f t="shared" si="0"/>
        <v/>
      </c>
      <c r="G24" s="342" t="str">
        <f>IF('3.収支計画'!AM12="","",'3.収支計画'!AM12)</f>
        <v/>
      </c>
      <c r="H24" s="350" t="str">
        <f t="shared" si="1"/>
        <v/>
      </c>
      <c r="I24" s="342" t="str">
        <f>IF('3.収支計画'!AO12="","",'3.収支計画'!AO12)</f>
        <v/>
      </c>
      <c r="J24" s="350" t="str">
        <f t="shared" si="2"/>
        <v/>
      </c>
      <c r="K24" s="344" t="str">
        <f t="shared" si="17"/>
        <v/>
      </c>
      <c r="L24" s="350" t="str">
        <f t="shared" si="3"/>
        <v/>
      </c>
      <c r="M24" s="344" t="str">
        <f t="shared" si="17"/>
        <v/>
      </c>
      <c r="N24" s="350" t="str">
        <f t="shared" si="4"/>
        <v/>
      </c>
      <c r="O24" s="344" t="str">
        <f t="shared" si="17"/>
        <v/>
      </c>
      <c r="P24" s="350" t="str">
        <f t="shared" si="5"/>
        <v/>
      </c>
      <c r="Q24" s="344" t="str">
        <f t="shared" si="17"/>
        <v/>
      </c>
      <c r="R24" s="350" t="str">
        <f t="shared" si="6"/>
        <v/>
      </c>
      <c r="S24" s="344" t="str">
        <f t="shared" si="17"/>
        <v/>
      </c>
      <c r="T24" s="350" t="str">
        <f t="shared" si="7"/>
        <v/>
      </c>
      <c r="U24" s="344" t="str">
        <f t="shared" si="17"/>
        <v/>
      </c>
      <c r="V24" s="350" t="str">
        <f t="shared" si="8"/>
        <v/>
      </c>
      <c r="W24" s="344" t="str">
        <f t="shared" si="17"/>
        <v/>
      </c>
      <c r="X24" s="356" t="str">
        <f t="shared" si="9"/>
        <v/>
      </c>
    </row>
    <row r="25" spans="2:24" ht="15" customHeight="1">
      <c r="B25" s="155"/>
      <c r="C25" s="203" t="str">
        <f>IF('3.収支計画'!AK13="","",'3.収支計画'!AK13)</f>
        <v/>
      </c>
      <c r="D25" s="329"/>
      <c r="E25" s="342" t="str">
        <f>IF('3.収支計画'!AL13="","",'3.収支計画'!AL13)</f>
        <v/>
      </c>
      <c r="F25" s="350" t="str">
        <f t="shared" si="0"/>
        <v/>
      </c>
      <c r="G25" s="342" t="str">
        <f>IF('3.収支計画'!AM13="","",'3.収支計画'!AM13)</f>
        <v/>
      </c>
      <c r="H25" s="350" t="str">
        <f t="shared" si="1"/>
        <v/>
      </c>
      <c r="I25" s="342" t="str">
        <f>IF('3.収支計画'!AO13="","",'3.収支計画'!AO13)</f>
        <v/>
      </c>
      <c r="J25" s="350" t="str">
        <f t="shared" si="2"/>
        <v/>
      </c>
      <c r="K25" s="344" t="str">
        <f t="shared" si="17"/>
        <v/>
      </c>
      <c r="L25" s="350" t="str">
        <f t="shared" si="3"/>
        <v/>
      </c>
      <c r="M25" s="344" t="str">
        <f t="shared" si="17"/>
        <v/>
      </c>
      <c r="N25" s="350" t="str">
        <f t="shared" si="4"/>
        <v/>
      </c>
      <c r="O25" s="344" t="str">
        <f t="shared" si="17"/>
        <v/>
      </c>
      <c r="P25" s="350" t="str">
        <f t="shared" si="5"/>
        <v/>
      </c>
      <c r="Q25" s="344" t="str">
        <f>O25</f>
        <v/>
      </c>
      <c r="R25" s="350" t="str">
        <f t="shared" si="6"/>
        <v/>
      </c>
      <c r="S25" s="344" t="str">
        <f t="shared" si="17"/>
        <v/>
      </c>
      <c r="T25" s="350" t="str">
        <f t="shared" si="7"/>
        <v/>
      </c>
      <c r="U25" s="344" t="str">
        <f t="shared" si="17"/>
        <v/>
      </c>
      <c r="V25" s="350" t="str">
        <f t="shared" si="8"/>
        <v/>
      </c>
      <c r="W25" s="344" t="str">
        <f t="shared" si="17"/>
        <v/>
      </c>
      <c r="X25" s="356" t="str">
        <f t="shared" si="9"/>
        <v/>
      </c>
    </row>
    <row r="26" spans="2:24" ht="15" customHeight="1">
      <c r="B26" s="155"/>
      <c r="C26" s="203" t="str">
        <f>IF('3.収支計画'!AK14="","",'3.収支計画'!AK14)</f>
        <v/>
      </c>
      <c r="D26" s="329"/>
      <c r="E26" s="342" t="str">
        <f>IF('3.収支計画'!AL14="","",'3.収支計画'!AL14)</f>
        <v/>
      </c>
      <c r="F26" s="350" t="str">
        <f t="shared" si="0"/>
        <v/>
      </c>
      <c r="G26" s="342" t="str">
        <f>IF('3.収支計画'!AM14="","",'3.収支計画'!AM14)</f>
        <v/>
      </c>
      <c r="H26" s="350" t="str">
        <f t="shared" si="1"/>
        <v/>
      </c>
      <c r="I26" s="342" t="str">
        <f>IF('3.収支計画'!AO14="","",'3.収支計画'!AO14)</f>
        <v/>
      </c>
      <c r="J26" s="350" t="str">
        <f t="shared" si="2"/>
        <v/>
      </c>
      <c r="K26" s="344" t="str">
        <f t="shared" si="17"/>
        <v/>
      </c>
      <c r="L26" s="350" t="str">
        <f t="shared" si="3"/>
        <v/>
      </c>
      <c r="M26" s="344" t="str">
        <f t="shared" si="17"/>
        <v/>
      </c>
      <c r="N26" s="350" t="str">
        <f t="shared" si="4"/>
        <v/>
      </c>
      <c r="O26" s="344" t="str">
        <f t="shared" si="17"/>
        <v/>
      </c>
      <c r="P26" s="350" t="str">
        <f t="shared" si="5"/>
        <v/>
      </c>
      <c r="Q26" s="344" t="str">
        <f t="shared" si="17"/>
        <v/>
      </c>
      <c r="R26" s="350" t="str">
        <f t="shared" si="6"/>
        <v/>
      </c>
      <c r="S26" s="344" t="str">
        <f t="shared" si="17"/>
        <v/>
      </c>
      <c r="T26" s="350" t="str">
        <f t="shared" si="7"/>
        <v/>
      </c>
      <c r="U26" s="344" t="str">
        <f t="shared" si="17"/>
        <v/>
      </c>
      <c r="V26" s="350" t="str">
        <f t="shared" si="8"/>
        <v/>
      </c>
      <c r="W26" s="344" t="str">
        <f t="shared" si="17"/>
        <v/>
      </c>
      <c r="X26" s="356" t="str">
        <f t="shared" si="9"/>
        <v/>
      </c>
    </row>
    <row r="27" spans="2:24" ht="15" customHeight="1">
      <c r="B27" s="155"/>
      <c r="C27" s="203" t="str">
        <f>IF('3.収支計画'!AK15="","",'3.収支計画'!AK15)</f>
        <v/>
      </c>
      <c r="D27" s="329"/>
      <c r="E27" s="342" t="str">
        <f>IF('3.収支計画'!AL15="","",'3.収支計画'!AL15)</f>
        <v/>
      </c>
      <c r="F27" s="350" t="str">
        <f t="shared" si="0"/>
        <v/>
      </c>
      <c r="G27" s="342" t="str">
        <f>IF('3.収支計画'!AM15="","",'3.収支計画'!AM15)</f>
        <v/>
      </c>
      <c r="H27" s="350" t="str">
        <f t="shared" si="1"/>
        <v/>
      </c>
      <c r="I27" s="342" t="str">
        <f>IF('3.収支計画'!AO15="","",'3.収支計画'!AO15)</f>
        <v/>
      </c>
      <c r="J27" s="350" t="str">
        <f t="shared" si="2"/>
        <v/>
      </c>
      <c r="K27" s="344" t="str">
        <f t="shared" si="17"/>
        <v/>
      </c>
      <c r="L27" s="350" t="str">
        <f t="shared" si="3"/>
        <v/>
      </c>
      <c r="M27" s="344" t="str">
        <f t="shared" si="17"/>
        <v/>
      </c>
      <c r="N27" s="350" t="str">
        <f t="shared" si="4"/>
        <v/>
      </c>
      <c r="O27" s="344" t="str">
        <f t="shared" si="17"/>
        <v/>
      </c>
      <c r="P27" s="350" t="str">
        <f t="shared" si="5"/>
        <v/>
      </c>
      <c r="Q27" s="344" t="str">
        <f t="shared" si="17"/>
        <v/>
      </c>
      <c r="R27" s="350" t="str">
        <f t="shared" si="6"/>
        <v/>
      </c>
      <c r="S27" s="344" t="str">
        <f t="shared" si="17"/>
        <v/>
      </c>
      <c r="T27" s="350" t="str">
        <f t="shared" si="7"/>
        <v/>
      </c>
      <c r="U27" s="344" t="str">
        <f t="shared" si="17"/>
        <v/>
      </c>
      <c r="V27" s="350" t="str">
        <f t="shared" si="8"/>
        <v/>
      </c>
      <c r="W27" s="344" t="str">
        <f t="shared" si="17"/>
        <v/>
      </c>
      <c r="X27" s="356" t="str">
        <f t="shared" si="9"/>
        <v/>
      </c>
    </row>
    <row r="28" spans="2:24" ht="15" hidden="1" customHeight="1" outlineLevel="1">
      <c r="B28" s="155"/>
      <c r="C28" s="203" t="str">
        <f>IF('3.収支計画'!AK16="","",'3.収支計画'!AK16)</f>
        <v/>
      </c>
      <c r="D28" s="329"/>
      <c r="E28" s="342" t="str">
        <f>IF('3.収支計画'!AL16="","",'3.収支計画'!AL16)</f>
        <v/>
      </c>
      <c r="F28" s="350" t="str">
        <f t="shared" si="0"/>
        <v/>
      </c>
      <c r="G28" s="342" t="str">
        <f>IF('3.収支計画'!AM16="","",'3.収支計画'!AM16)</f>
        <v/>
      </c>
      <c r="H28" s="350" t="str">
        <f t="shared" si="1"/>
        <v/>
      </c>
      <c r="I28" s="342" t="str">
        <f>IF('3.収支計画'!AO16="","",'3.収支計画'!AO16)</f>
        <v/>
      </c>
      <c r="J28" s="350" t="str">
        <f t="shared" si="2"/>
        <v/>
      </c>
      <c r="K28" s="344" t="str">
        <f t="shared" si="17"/>
        <v/>
      </c>
      <c r="L28" s="350" t="str">
        <f t="shared" si="3"/>
        <v/>
      </c>
      <c r="M28" s="344" t="str">
        <f t="shared" si="17"/>
        <v/>
      </c>
      <c r="N28" s="350" t="str">
        <f t="shared" si="4"/>
        <v/>
      </c>
      <c r="O28" s="344" t="str">
        <f t="shared" si="17"/>
        <v/>
      </c>
      <c r="P28" s="350" t="str">
        <f t="shared" si="5"/>
        <v/>
      </c>
      <c r="Q28" s="344" t="str">
        <f t="shared" si="17"/>
        <v/>
      </c>
      <c r="R28" s="350" t="str">
        <f t="shared" si="6"/>
        <v/>
      </c>
      <c r="S28" s="344" t="str">
        <f t="shared" si="17"/>
        <v/>
      </c>
      <c r="T28" s="350" t="str">
        <f t="shared" si="7"/>
        <v/>
      </c>
      <c r="U28" s="344" t="str">
        <f t="shared" si="17"/>
        <v/>
      </c>
      <c r="V28" s="350" t="str">
        <f t="shared" si="8"/>
        <v/>
      </c>
      <c r="W28" s="344" t="str">
        <f t="shared" si="17"/>
        <v/>
      </c>
      <c r="X28" s="356" t="str">
        <f t="shared" si="9"/>
        <v/>
      </c>
    </row>
    <row r="29" spans="2:24" ht="15" hidden="1" customHeight="1" outlineLevel="1">
      <c r="B29" s="155"/>
      <c r="C29" s="203" t="str">
        <f>IF('3.収支計画'!AK17="","",'3.収支計画'!AK17)</f>
        <v/>
      </c>
      <c r="D29" s="329"/>
      <c r="E29" s="342" t="str">
        <f>IF('3.収支計画'!AL17="","",'3.収支計画'!AL17)</f>
        <v/>
      </c>
      <c r="F29" s="350" t="str">
        <f t="shared" si="0"/>
        <v/>
      </c>
      <c r="G29" s="342" t="str">
        <f>IF('3.収支計画'!AM17="","",'3.収支計画'!AM17)</f>
        <v/>
      </c>
      <c r="H29" s="350" t="str">
        <f t="shared" si="1"/>
        <v/>
      </c>
      <c r="I29" s="342" t="str">
        <f>IF('3.収支計画'!AO17="","",'3.収支計画'!AO17)</f>
        <v/>
      </c>
      <c r="J29" s="350" t="str">
        <f t="shared" si="2"/>
        <v/>
      </c>
      <c r="K29" s="344" t="str">
        <f t="shared" si="17"/>
        <v/>
      </c>
      <c r="L29" s="350" t="str">
        <f t="shared" si="3"/>
        <v/>
      </c>
      <c r="M29" s="344" t="str">
        <f t="shared" si="17"/>
        <v/>
      </c>
      <c r="N29" s="350" t="str">
        <f t="shared" si="4"/>
        <v/>
      </c>
      <c r="O29" s="344" t="str">
        <f t="shared" si="17"/>
        <v/>
      </c>
      <c r="P29" s="350" t="str">
        <f t="shared" si="5"/>
        <v/>
      </c>
      <c r="Q29" s="344" t="str">
        <f t="shared" si="17"/>
        <v/>
      </c>
      <c r="R29" s="350" t="str">
        <f t="shared" si="6"/>
        <v/>
      </c>
      <c r="S29" s="344" t="str">
        <f t="shared" si="17"/>
        <v/>
      </c>
      <c r="T29" s="350" t="str">
        <f t="shared" si="7"/>
        <v/>
      </c>
      <c r="U29" s="344" t="str">
        <f t="shared" si="17"/>
        <v/>
      </c>
      <c r="V29" s="350" t="str">
        <f t="shared" si="8"/>
        <v/>
      </c>
      <c r="W29" s="344" t="str">
        <f t="shared" si="17"/>
        <v/>
      </c>
      <c r="X29" s="356" t="str">
        <f t="shared" si="9"/>
        <v/>
      </c>
    </row>
    <row r="30" spans="2:24" ht="15" hidden="1" customHeight="1" outlineLevel="1">
      <c r="B30" s="155"/>
      <c r="C30" s="203" t="str">
        <f>IF('3.収支計画'!AK18="","",'3.収支計画'!AK18)</f>
        <v/>
      </c>
      <c r="D30" s="329"/>
      <c r="E30" s="342" t="str">
        <f>IF('3.収支計画'!AL18="","",'3.収支計画'!AL18)</f>
        <v/>
      </c>
      <c r="F30" s="350" t="str">
        <f t="shared" si="0"/>
        <v/>
      </c>
      <c r="G30" s="342" t="str">
        <f>IF('3.収支計画'!AM18="","",'3.収支計画'!AM18)</f>
        <v/>
      </c>
      <c r="H30" s="350" t="str">
        <f t="shared" si="1"/>
        <v/>
      </c>
      <c r="I30" s="342" t="str">
        <f>IF('3.収支計画'!AO18="","",'3.収支計画'!AO18)</f>
        <v/>
      </c>
      <c r="J30" s="350" t="str">
        <f t="shared" si="2"/>
        <v/>
      </c>
      <c r="K30" s="344" t="str">
        <f t="shared" si="17"/>
        <v/>
      </c>
      <c r="L30" s="350" t="str">
        <f t="shared" si="3"/>
        <v/>
      </c>
      <c r="M30" s="344" t="str">
        <f t="shared" si="17"/>
        <v/>
      </c>
      <c r="N30" s="350" t="str">
        <f t="shared" si="4"/>
        <v/>
      </c>
      <c r="O30" s="344" t="str">
        <f t="shared" si="17"/>
        <v/>
      </c>
      <c r="P30" s="350" t="str">
        <f t="shared" si="5"/>
        <v/>
      </c>
      <c r="Q30" s="344" t="str">
        <f t="shared" si="17"/>
        <v/>
      </c>
      <c r="R30" s="350" t="str">
        <f t="shared" si="6"/>
        <v/>
      </c>
      <c r="S30" s="344" t="str">
        <f t="shared" si="17"/>
        <v/>
      </c>
      <c r="T30" s="350" t="str">
        <f t="shared" si="7"/>
        <v/>
      </c>
      <c r="U30" s="344" t="str">
        <f t="shared" si="17"/>
        <v/>
      </c>
      <c r="V30" s="350" t="str">
        <f t="shared" si="8"/>
        <v/>
      </c>
      <c r="W30" s="344" t="str">
        <f t="shared" si="17"/>
        <v/>
      </c>
      <c r="X30" s="356" t="str">
        <f t="shared" si="9"/>
        <v/>
      </c>
    </row>
    <row r="31" spans="2:24" ht="15" hidden="1" customHeight="1" outlineLevel="1">
      <c r="B31" s="155"/>
      <c r="C31" s="203" t="str">
        <f>IF('3.収支計画'!AK19="","",'3.収支計画'!AK19)</f>
        <v/>
      </c>
      <c r="D31" s="329"/>
      <c r="E31" s="342" t="str">
        <f>IF('3.収支計画'!AL19="","",'3.収支計画'!AL19)</f>
        <v/>
      </c>
      <c r="F31" s="350" t="str">
        <f t="shared" si="0"/>
        <v/>
      </c>
      <c r="G31" s="342" t="str">
        <f>IF('3.収支計画'!AM19="","",'3.収支計画'!AM19)</f>
        <v/>
      </c>
      <c r="H31" s="350" t="str">
        <f t="shared" si="1"/>
        <v/>
      </c>
      <c r="I31" s="342" t="str">
        <f>IF('3.収支計画'!AO19="","",'3.収支計画'!AO19)</f>
        <v/>
      </c>
      <c r="J31" s="350" t="str">
        <f t="shared" si="2"/>
        <v/>
      </c>
      <c r="K31" s="344" t="str">
        <f t="shared" si="17"/>
        <v/>
      </c>
      <c r="L31" s="350" t="str">
        <f t="shared" si="3"/>
        <v/>
      </c>
      <c r="M31" s="344" t="str">
        <f t="shared" si="17"/>
        <v/>
      </c>
      <c r="N31" s="350" t="str">
        <f t="shared" si="4"/>
        <v/>
      </c>
      <c r="O31" s="344" t="str">
        <f t="shared" si="17"/>
        <v/>
      </c>
      <c r="P31" s="350" t="str">
        <f t="shared" si="5"/>
        <v/>
      </c>
      <c r="Q31" s="344" t="str">
        <f t="shared" si="17"/>
        <v/>
      </c>
      <c r="R31" s="350" t="str">
        <f t="shared" si="6"/>
        <v/>
      </c>
      <c r="S31" s="344" t="str">
        <f t="shared" si="17"/>
        <v/>
      </c>
      <c r="T31" s="350" t="str">
        <f t="shared" si="7"/>
        <v/>
      </c>
      <c r="U31" s="344" t="str">
        <f t="shared" si="17"/>
        <v/>
      </c>
      <c r="V31" s="350" t="str">
        <f t="shared" si="8"/>
        <v/>
      </c>
      <c r="W31" s="344" t="str">
        <f t="shared" si="17"/>
        <v/>
      </c>
      <c r="X31" s="356" t="str">
        <f t="shared" si="9"/>
        <v/>
      </c>
    </row>
    <row r="32" spans="2:24" ht="15" hidden="1" customHeight="1" outlineLevel="1">
      <c r="B32" s="155"/>
      <c r="C32" s="203" t="str">
        <f>IF('3.収支計画'!AK20="","",'3.収支計画'!AK20)</f>
        <v/>
      </c>
      <c r="D32" s="329"/>
      <c r="E32" s="342" t="str">
        <f>IF('3.収支計画'!AL20="","",'3.収支計画'!AL20)</f>
        <v/>
      </c>
      <c r="F32" s="350" t="str">
        <f t="shared" si="0"/>
        <v/>
      </c>
      <c r="G32" s="342" t="str">
        <f>IF('3.収支計画'!AM20="","",'3.収支計画'!AM20)</f>
        <v/>
      </c>
      <c r="H32" s="350" t="str">
        <f t="shared" si="1"/>
        <v/>
      </c>
      <c r="I32" s="342" t="str">
        <f>IF('3.収支計画'!AO20="","",'3.収支計画'!AO20)</f>
        <v/>
      </c>
      <c r="J32" s="350" t="str">
        <f t="shared" si="2"/>
        <v/>
      </c>
      <c r="K32" s="344" t="str">
        <f t="shared" si="17"/>
        <v/>
      </c>
      <c r="L32" s="350" t="str">
        <f t="shared" si="3"/>
        <v/>
      </c>
      <c r="M32" s="344" t="str">
        <f t="shared" si="17"/>
        <v/>
      </c>
      <c r="N32" s="350" t="str">
        <f t="shared" si="4"/>
        <v/>
      </c>
      <c r="O32" s="344" t="str">
        <f t="shared" si="17"/>
        <v/>
      </c>
      <c r="P32" s="350" t="str">
        <f t="shared" si="5"/>
        <v/>
      </c>
      <c r="Q32" s="344" t="str">
        <f t="shared" si="17"/>
        <v/>
      </c>
      <c r="R32" s="350" t="str">
        <f t="shared" si="6"/>
        <v/>
      </c>
      <c r="S32" s="344" t="str">
        <f t="shared" si="17"/>
        <v/>
      </c>
      <c r="T32" s="350" t="str">
        <f t="shared" si="7"/>
        <v/>
      </c>
      <c r="U32" s="344" t="str">
        <f t="shared" si="17"/>
        <v/>
      </c>
      <c r="V32" s="350" t="str">
        <f t="shared" si="8"/>
        <v/>
      </c>
      <c r="W32" s="344" t="str">
        <f t="shared" si="17"/>
        <v/>
      </c>
      <c r="X32" s="356" t="str">
        <f t="shared" si="9"/>
        <v/>
      </c>
    </row>
    <row r="33" spans="2:24" ht="15" hidden="1" customHeight="1" outlineLevel="1">
      <c r="B33" s="155"/>
      <c r="C33" s="203" t="str">
        <f>IF('3.収支計画'!AK21="","",'3.収支計画'!AK21)</f>
        <v/>
      </c>
      <c r="D33" s="329"/>
      <c r="E33" s="342" t="str">
        <f>IF('3.収支計画'!AL21="","",'3.収支計画'!AL21)</f>
        <v/>
      </c>
      <c r="F33" s="350" t="str">
        <f t="shared" si="0"/>
        <v/>
      </c>
      <c r="G33" s="342" t="str">
        <f>IF('3.収支計画'!AM21="","",'3.収支計画'!AM21)</f>
        <v/>
      </c>
      <c r="H33" s="350" t="str">
        <f t="shared" si="1"/>
        <v/>
      </c>
      <c r="I33" s="342" t="str">
        <f>IF('3.収支計画'!AO21="","",'3.収支計画'!AO21)</f>
        <v/>
      </c>
      <c r="J33" s="350" t="str">
        <f t="shared" si="2"/>
        <v/>
      </c>
      <c r="K33" s="344" t="str">
        <f t="shared" si="17"/>
        <v/>
      </c>
      <c r="L33" s="350" t="str">
        <f t="shared" si="3"/>
        <v/>
      </c>
      <c r="M33" s="344" t="str">
        <f t="shared" si="17"/>
        <v/>
      </c>
      <c r="N33" s="350" t="str">
        <f t="shared" si="4"/>
        <v/>
      </c>
      <c r="O33" s="344" t="str">
        <f t="shared" si="17"/>
        <v/>
      </c>
      <c r="P33" s="350" t="str">
        <f t="shared" si="5"/>
        <v/>
      </c>
      <c r="Q33" s="344" t="str">
        <f t="shared" si="17"/>
        <v/>
      </c>
      <c r="R33" s="350" t="str">
        <f t="shared" si="6"/>
        <v/>
      </c>
      <c r="S33" s="344" t="str">
        <f t="shared" si="17"/>
        <v/>
      </c>
      <c r="T33" s="350" t="str">
        <f t="shared" si="7"/>
        <v/>
      </c>
      <c r="U33" s="344" t="str">
        <f t="shared" si="17"/>
        <v/>
      </c>
      <c r="V33" s="350" t="str">
        <f t="shared" si="8"/>
        <v/>
      </c>
      <c r="W33" s="344" t="str">
        <f t="shared" si="17"/>
        <v/>
      </c>
      <c r="X33" s="356" t="str">
        <f t="shared" si="9"/>
        <v/>
      </c>
    </row>
    <row r="34" spans="2:24" ht="15" hidden="1" customHeight="1" outlineLevel="1">
      <c r="B34" s="155"/>
      <c r="C34" s="203" t="str">
        <f>IF('3.収支計画'!AK22="","",'3.収支計画'!AK22)</f>
        <v/>
      </c>
      <c r="D34" s="329"/>
      <c r="E34" s="342" t="str">
        <f>IF('3.収支計画'!AL22="","",'3.収支計画'!AL22)</f>
        <v/>
      </c>
      <c r="F34" s="350" t="str">
        <f t="shared" si="0"/>
        <v/>
      </c>
      <c r="G34" s="342" t="str">
        <f>IF('3.収支計画'!AM22="","",'3.収支計画'!AM22)</f>
        <v/>
      </c>
      <c r="H34" s="350" t="str">
        <f t="shared" si="1"/>
        <v/>
      </c>
      <c r="I34" s="342" t="str">
        <f>IF('3.収支計画'!AO22="","",'3.収支計画'!AO22)</f>
        <v/>
      </c>
      <c r="J34" s="350" t="str">
        <f t="shared" si="2"/>
        <v/>
      </c>
      <c r="K34" s="344" t="str">
        <f t="shared" si="17"/>
        <v/>
      </c>
      <c r="L34" s="350" t="str">
        <f t="shared" si="3"/>
        <v/>
      </c>
      <c r="M34" s="344" t="str">
        <f t="shared" si="17"/>
        <v/>
      </c>
      <c r="N34" s="350" t="str">
        <f t="shared" si="4"/>
        <v/>
      </c>
      <c r="O34" s="344" t="str">
        <f t="shared" si="17"/>
        <v/>
      </c>
      <c r="P34" s="350" t="str">
        <f t="shared" si="5"/>
        <v/>
      </c>
      <c r="Q34" s="344" t="str">
        <f t="shared" si="17"/>
        <v/>
      </c>
      <c r="R34" s="350" t="str">
        <f t="shared" si="6"/>
        <v/>
      </c>
      <c r="S34" s="344" t="str">
        <f t="shared" si="17"/>
        <v/>
      </c>
      <c r="T34" s="350" t="str">
        <f t="shared" si="7"/>
        <v/>
      </c>
      <c r="U34" s="344" t="str">
        <f t="shared" si="17"/>
        <v/>
      </c>
      <c r="V34" s="350" t="str">
        <f t="shared" si="8"/>
        <v/>
      </c>
      <c r="W34" s="344" t="str">
        <f t="shared" si="17"/>
        <v/>
      </c>
      <c r="X34" s="356" t="str">
        <f t="shared" si="9"/>
        <v/>
      </c>
    </row>
    <row r="35" spans="2:24" ht="15" hidden="1" customHeight="1" outlineLevel="1">
      <c r="B35" s="155"/>
      <c r="C35" s="203" t="str">
        <f>IF('3.収支計画'!AK23="","",'3.収支計画'!AK23)</f>
        <v/>
      </c>
      <c r="D35" s="329"/>
      <c r="E35" s="342" t="str">
        <f>IF('3.収支計画'!AL23="","",'3.収支計画'!AL23)</f>
        <v/>
      </c>
      <c r="F35" s="350" t="str">
        <f t="shared" si="0"/>
        <v/>
      </c>
      <c r="G35" s="342" t="str">
        <f>IF('3.収支計画'!AM23="","",'3.収支計画'!AM23)</f>
        <v/>
      </c>
      <c r="H35" s="350" t="str">
        <f t="shared" si="1"/>
        <v/>
      </c>
      <c r="I35" s="342" t="str">
        <f>IF('3.収支計画'!AO23="","",'3.収支計画'!AO23)</f>
        <v/>
      </c>
      <c r="J35" s="350" t="str">
        <f t="shared" si="2"/>
        <v/>
      </c>
      <c r="K35" s="344" t="str">
        <f t="shared" si="17"/>
        <v/>
      </c>
      <c r="L35" s="350" t="str">
        <f t="shared" si="3"/>
        <v/>
      </c>
      <c r="M35" s="344" t="str">
        <f t="shared" si="17"/>
        <v/>
      </c>
      <c r="N35" s="350" t="str">
        <f t="shared" si="4"/>
        <v/>
      </c>
      <c r="O35" s="344" t="str">
        <f t="shared" si="17"/>
        <v/>
      </c>
      <c r="P35" s="350" t="str">
        <f t="shared" si="5"/>
        <v/>
      </c>
      <c r="Q35" s="344" t="str">
        <f t="shared" si="17"/>
        <v/>
      </c>
      <c r="R35" s="350" t="str">
        <f t="shared" si="6"/>
        <v/>
      </c>
      <c r="S35" s="344" t="str">
        <f t="shared" si="17"/>
        <v/>
      </c>
      <c r="T35" s="350" t="str">
        <f t="shared" si="7"/>
        <v/>
      </c>
      <c r="U35" s="344" t="str">
        <f t="shared" si="17"/>
        <v/>
      </c>
      <c r="V35" s="350" t="str">
        <f t="shared" si="8"/>
        <v/>
      </c>
      <c r="W35" s="344" t="str">
        <f t="shared" si="17"/>
        <v/>
      </c>
      <c r="X35" s="356" t="str">
        <f t="shared" si="9"/>
        <v/>
      </c>
    </row>
    <row r="36" spans="2:24" ht="15" hidden="1" customHeight="1" outlineLevel="1">
      <c r="B36" s="155"/>
      <c r="C36" s="203" t="str">
        <f>IF('3.収支計画'!AK24="","",'3.収支計画'!AK24)</f>
        <v/>
      </c>
      <c r="D36" s="329"/>
      <c r="E36" s="342" t="str">
        <f>IF('3.収支計画'!AL24="","",'3.収支計画'!AL24)</f>
        <v/>
      </c>
      <c r="F36" s="350" t="str">
        <f t="shared" si="0"/>
        <v/>
      </c>
      <c r="G36" s="342" t="str">
        <f>IF('3.収支計画'!AM24="","",'3.収支計画'!AM24)</f>
        <v/>
      </c>
      <c r="H36" s="350" t="str">
        <f t="shared" si="1"/>
        <v/>
      </c>
      <c r="I36" s="342" t="str">
        <f>IF('3.収支計画'!AO24="","",'3.収支計画'!AO24)</f>
        <v/>
      </c>
      <c r="J36" s="350" t="str">
        <f t="shared" si="2"/>
        <v/>
      </c>
      <c r="K36" s="344" t="str">
        <f t="shared" si="17"/>
        <v/>
      </c>
      <c r="L36" s="350" t="str">
        <f t="shared" si="3"/>
        <v/>
      </c>
      <c r="M36" s="344" t="str">
        <f t="shared" si="17"/>
        <v/>
      </c>
      <c r="N36" s="350" t="str">
        <f t="shared" si="4"/>
        <v/>
      </c>
      <c r="O36" s="344" t="str">
        <f t="shared" si="17"/>
        <v/>
      </c>
      <c r="P36" s="350" t="str">
        <f t="shared" si="5"/>
        <v/>
      </c>
      <c r="Q36" s="344" t="str">
        <f t="shared" si="17"/>
        <v/>
      </c>
      <c r="R36" s="350" t="str">
        <f t="shared" si="6"/>
        <v/>
      </c>
      <c r="S36" s="344" t="str">
        <f t="shared" si="17"/>
        <v/>
      </c>
      <c r="T36" s="350" t="str">
        <f t="shared" si="7"/>
        <v/>
      </c>
      <c r="U36" s="344" t="str">
        <f t="shared" si="17"/>
        <v/>
      </c>
      <c r="V36" s="350" t="str">
        <f t="shared" si="8"/>
        <v/>
      </c>
      <c r="W36" s="344" t="str">
        <f t="shared" si="17"/>
        <v/>
      </c>
      <c r="X36" s="356" t="str">
        <f t="shared" si="9"/>
        <v/>
      </c>
    </row>
    <row r="37" spans="2:24" ht="15" hidden="1" customHeight="1" outlineLevel="1">
      <c r="B37" s="155"/>
      <c r="C37" s="203" t="str">
        <f>IF('3.収支計画'!AK25="","",'3.収支計画'!AK25)</f>
        <v/>
      </c>
      <c r="D37" s="329"/>
      <c r="E37" s="342" t="str">
        <f>IF('3.収支計画'!AL25="","",'3.収支計画'!AL25)</f>
        <v/>
      </c>
      <c r="F37" s="350" t="str">
        <f t="shared" si="0"/>
        <v/>
      </c>
      <c r="G37" s="342" t="str">
        <f>IF('3.収支計画'!AM25="","",'3.収支計画'!AM25)</f>
        <v/>
      </c>
      <c r="H37" s="350" t="str">
        <f t="shared" si="1"/>
        <v/>
      </c>
      <c r="I37" s="342" t="str">
        <f>IF('3.収支計画'!AO25="","",'3.収支計画'!AO25)</f>
        <v/>
      </c>
      <c r="J37" s="350" t="str">
        <f t="shared" si="2"/>
        <v/>
      </c>
      <c r="K37" s="344" t="str">
        <f t="shared" ref="K37:K38" si="18">I37</f>
        <v/>
      </c>
      <c r="L37" s="350" t="str">
        <f t="shared" si="3"/>
        <v/>
      </c>
      <c r="M37" s="344" t="str">
        <f t="shared" ref="M37:M38" si="19">K37</f>
        <v/>
      </c>
      <c r="N37" s="350" t="str">
        <f t="shared" si="4"/>
        <v/>
      </c>
      <c r="O37" s="344" t="str">
        <f t="shared" ref="O37:O38" si="20">M37</f>
        <v/>
      </c>
      <c r="P37" s="350" t="str">
        <f t="shared" si="5"/>
        <v/>
      </c>
      <c r="Q37" s="344" t="str">
        <f t="shared" ref="Q37:Q38" si="21">O37</f>
        <v/>
      </c>
      <c r="R37" s="350" t="str">
        <f t="shared" si="6"/>
        <v/>
      </c>
      <c r="S37" s="344" t="str">
        <f t="shared" ref="S37:S38" si="22">Q37</f>
        <v/>
      </c>
      <c r="T37" s="350" t="str">
        <f t="shared" si="7"/>
        <v/>
      </c>
      <c r="U37" s="344" t="str">
        <f t="shared" ref="U37:U38" si="23">S37</f>
        <v/>
      </c>
      <c r="V37" s="350" t="str">
        <f t="shared" si="8"/>
        <v/>
      </c>
      <c r="W37" s="344" t="str">
        <f t="shared" ref="W37:W38" si="24">U37</f>
        <v/>
      </c>
      <c r="X37" s="356" t="str">
        <f t="shared" si="9"/>
        <v/>
      </c>
    </row>
    <row r="38" spans="2:24" ht="15" customHeight="1" collapsed="1">
      <c r="B38" s="156"/>
      <c r="C38" s="203" t="str">
        <f>IF('3.収支計画'!AK26="","",'3.収支計画'!AK26)</f>
        <v/>
      </c>
      <c r="D38" s="329"/>
      <c r="E38" s="342" t="str">
        <f>IF('3.収支計画'!AL26="","",'3.収支計画'!AL26)</f>
        <v/>
      </c>
      <c r="F38" s="350" t="str">
        <f t="shared" si="0"/>
        <v/>
      </c>
      <c r="G38" s="342" t="str">
        <f>IF('3.収支計画'!AM26="","",'3.収支計画'!AM26)</f>
        <v/>
      </c>
      <c r="H38" s="350" t="str">
        <f t="shared" si="1"/>
        <v/>
      </c>
      <c r="I38" s="342" t="str">
        <f>IF('3.収支計画'!AO26="","",'3.収支計画'!AO26)</f>
        <v/>
      </c>
      <c r="J38" s="350" t="str">
        <f t="shared" si="2"/>
        <v/>
      </c>
      <c r="K38" s="344" t="str">
        <f t="shared" si="18"/>
        <v/>
      </c>
      <c r="L38" s="350" t="str">
        <f t="shared" si="3"/>
        <v/>
      </c>
      <c r="M38" s="344" t="str">
        <f t="shared" si="19"/>
        <v/>
      </c>
      <c r="N38" s="350" t="str">
        <f t="shared" si="4"/>
        <v/>
      </c>
      <c r="O38" s="344" t="str">
        <f t="shared" si="20"/>
        <v/>
      </c>
      <c r="P38" s="350" t="str">
        <f t="shared" si="5"/>
        <v/>
      </c>
      <c r="Q38" s="344" t="str">
        <f t="shared" si="21"/>
        <v/>
      </c>
      <c r="R38" s="350" t="str">
        <f t="shared" si="6"/>
        <v/>
      </c>
      <c r="S38" s="344" t="str">
        <f t="shared" si="22"/>
        <v/>
      </c>
      <c r="T38" s="350" t="str">
        <f t="shared" si="7"/>
        <v/>
      </c>
      <c r="U38" s="344" t="str">
        <f t="shared" si="23"/>
        <v/>
      </c>
      <c r="V38" s="350" t="str">
        <f t="shared" si="8"/>
        <v/>
      </c>
      <c r="W38" s="344" t="str">
        <f t="shared" si="24"/>
        <v/>
      </c>
      <c r="X38" s="356" t="str">
        <f t="shared" si="9"/>
        <v/>
      </c>
    </row>
    <row r="39" spans="2:24" ht="15" customHeight="1">
      <c r="B39" s="157" t="s">
        <v>122</v>
      </c>
      <c r="C39" s="158"/>
      <c r="D39" s="337" t="str">
        <f>IFERROR(D18-D19,"")</f>
        <v/>
      </c>
      <c r="E39" s="337" t="str">
        <f>IFERROR(E18-E19,"")</f>
        <v/>
      </c>
      <c r="F39" s="351" t="str">
        <f t="shared" si="0"/>
        <v/>
      </c>
      <c r="G39" s="337" t="str">
        <f>IFERROR(G18-G19,"")</f>
        <v/>
      </c>
      <c r="H39" s="351" t="str">
        <f t="shared" si="1"/>
        <v/>
      </c>
      <c r="I39" s="337" t="str">
        <f>IFERROR(I18-I19,"")</f>
        <v/>
      </c>
      <c r="J39" s="351" t="str">
        <f t="shared" si="2"/>
        <v/>
      </c>
      <c r="K39" s="337" t="str">
        <f>IFERROR(K18-K19,"")</f>
        <v/>
      </c>
      <c r="L39" s="351" t="str">
        <f t="shared" si="3"/>
        <v/>
      </c>
      <c r="M39" s="337" t="str">
        <f>IFERROR(M18-M19,"")</f>
        <v/>
      </c>
      <c r="N39" s="351" t="str">
        <f t="shared" si="4"/>
        <v/>
      </c>
      <c r="O39" s="337" t="str">
        <f>IFERROR(O18-O19,"")</f>
        <v/>
      </c>
      <c r="P39" s="351" t="str">
        <f t="shared" si="5"/>
        <v/>
      </c>
      <c r="Q39" s="337" t="str">
        <f>IFERROR(Q18-Q19,"")</f>
        <v/>
      </c>
      <c r="R39" s="351" t="str">
        <f t="shared" si="6"/>
        <v/>
      </c>
      <c r="S39" s="337" t="str">
        <f>IFERROR(S18-S19,"")</f>
        <v/>
      </c>
      <c r="T39" s="351" t="str">
        <f t="shared" si="7"/>
        <v/>
      </c>
      <c r="U39" s="337" t="str">
        <f>IFERROR(U18-U19,"")</f>
        <v/>
      </c>
      <c r="V39" s="351" t="str">
        <f t="shared" si="8"/>
        <v/>
      </c>
      <c r="W39" s="337" t="str">
        <f>IFERROR(W18-W19,"")</f>
        <v/>
      </c>
      <c r="X39" s="357" t="str">
        <f t="shared" si="9"/>
        <v/>
      </c>
    </row>
    <row r="40" spans="2:24" ht="15" customHeight="1">
      <c r="B40" s="159" t="s">
        <v>123</v>
      </c>
      <c r="C40" s="160"/>
      <c r="D40" s="344"/>
      <c r="E40" s="344"/>
      <c r="F40" s="350" t="str">
        <f t="shared" si="0"/>
        <v/>
      </c>
      <c r="G40" s="344" t="str">
        <f>IF(E40="","",E40)</f>
        <v/>
      </c>
      <c r="H40" s="350" t="str">
        <f t="shared" si="1"/>
        <v/>
      </c>
      <c r="I40" s="344" t="str">
        <f>IF(G40="","",G40)</f>
        <v/>
      </c>
      <c r="J40" s="350" t="str">
        <f t="shared" si="2"/>
        <v/>
      </c>
      <c r="K40" s="344" t="str">
        <f>IF(I40="","",I40)</f>
        <v/>
      </c>
      <c r="L40" s="350" t="str">
        <f t="shared" si="3"/>
        <v/>
      </c>
      <c r="M40" s="344" t="str">
        <f>IF(K40="","",K40)</f>
        <v/>
      </c>
      <c r="N40" s="350" t="str">
        <f t="shared" si="4"/>
        <v/>
      </c>
      <c r="O40" s="344" t="str">
        <f>IF(M40="","",M40)</f>
        <v/>
      </c>
      <c r="P40" s="350" t="str">
        <f t="shared" si="5"/>
        <v/>
      </c>
      <c r="Q40" s="344" t="str">
        <f>IF(O40="","",O40)</f>
        <v/>
      </c>
      <c r="R40" s="350" t="str">
        <f t="shared" si="6"/>
        <v/>
      </c>
      <c r="S40" s="344" t="str">
        <f>IF(Q40="","",Q40)</f>
        <v/>
      </c>
      <c r="T40" s="350" t="str">
        <f t="shared" si="7"/>
        <v/>
      </c>
      <c r="U40" s="344" t="str">
        <f>IF(S40="","",S40)</f>
        <v/>
      </c>
      <c r="V40" s="350" t="str">
        <f t="shared" si="8"/>
        <v/>
      </c>
      <c r="W40" s="344" t="str">
        <f>IF(U40="","",U40)</f>
        <v/>
      </c>
      <c r="X40" s="356" t="str">
        <f t="shared" si="9"/>
        <v/>
      </c>
    </row>
    <row r="41" spans="2:24" ht="15" customHeight="1">
      <c r="B41" s="136" t="s">
        <v>124</v>
      </c>
      <c r="C41" s="158"/>
      <c r="D41" s="328" t="str">
        <f>IFERROR(D39-D40,"")</f>
        <v/>
      </c>
      <c r="E41" s="328" t="str">
        <f>IFERROR(E39-E40,"")</f>
        <v/>
      </c>
      <c r="F41" s="351" t="str">
        <f t="shared" si="0"/>
        <v/>
      </c>
      <c r="G41" s="328" t="str">
        <f>IFERROR(G39-G40,"")</f>
        <v/>
      </c>
      <c r="H41" s="351" t="str">
        <f t="shared" si="1"/>
        <v/>
      </c>
      <c r="I41" s="328" t="str">
        <f>IFERROR(I39-I40,"")</f>
        <v/>
      </c>
      <c r="J41" s="351" t="str">
        <f t="shared" si="2"/>
        <v/>
      </c>
      <c r="K41" s="328" t="str">
        <f>IFERROR(K39-K40,"")</f>
        <v/>
      </c>
      <c r="L41" s="351" t="str">
        <f t="shared" si="3"/>
        <v/>
      </c>
      <c r="M41" s="328" t="str">
        <f>IFERROR(M39-M40,"")</f>
        <v/>
      </c>
      <c r="N41" s="351" t="str">
        <f t="shared" si="4"/>
        <v/>
      </c>
      <c r="O41" s="328" t="str">
        <f>IFERROR(O39-O40,"")</f>
        <v/>
      </c>
      <c r="P41" s="351" t="str">
        <f t="shared" si="5"/>
        <v/>
      </c>
      <c r="Q41" s="328" t="str">
        <f>IFERROR(Q39-Q40,"")</f>
        <v/>
      </c>
      <c r="R41" s="351" t="str">
        <f t="shared" si="6"/>
        <v/>
      </c>
      <c r="S41" s="328" t="str">
        <f>IFERROR(S39-S40,"")</f>
        <v/>
      </c>
      <c r="T41" s="351" t="str">
        <f t="shared" si="7"/>
        <v/>
      </c>
      <c r="U41" s="328" t="str">
        <f>IFERROR(U39-U40,"")</f>
        <v/>
      </c>
      <c r="V41" s="351" t="str">
        <f t="shared" si="8"/>
        <v/>
      </c>
      <c r="W41" s="328" t="str">
        <f>IFERROR(W39-W40,"")</f>
        <v/>
      </c>
      <c r="X41" s="357" t="str">
        <f t="shared" si="9"/>
        <v/>
      </c>
    </row>
    <row r="42" spans="2:24" ht="15" customHeight="1">
      <c r="B42" s="137" t="s">
        <v>125</v>
      </c>
      <c r="C42" s="160"/>
      <c r="D42" s="361" t="str">
        <f>IF(D41="","",IF(D41&lt;=0,0,IF(D41&lt;1950000,D41*0.05,IF(D41&lt;330000,D41*0.1-97500,IF(D41&lt;6950000,D41*0.2-427500,IF(D41&lt;9000000,D41*0.23-636000,IF(D41&lt;1800000,D41*0.33-1536000,IF(D41&lt;4000000,D41*0.4-2796000,D41*0.45-4796000))))))))</f>
        <v/>
      </c>
      <c r="E42" s="361" t="str">
        <f>IF(E41="","",IF(E41&lt;=0,0,IF(E41&lt;1950000,E41*0.05,IF(E41&lt;330000,E41*0.1-97500,IF(E41&lt;6950000,E41*0.2-427500,IF(E41&lt;9000000,E41*0.23-636000,IF(E41&lt;1800000,E41*0.33-1536000,IF(E41&lt;4000000,E41*0.4-2796000,E41*0.45-4796000))))))))</f>
        <v/>
      </c>
      <c r="F42" s="350" t="str">
        <f>IF(E42="","",IFERROR(E42/E$6,""))</f>
        <v/>
      </c>
      <c r="G42" s="361" t="str">
        <f>IF(G41="","",IF(G41&lt;=0,0,IF(G41&lt;1950000,G41*0.05,IF(G41&lt;330000,G41*0.1-97500,IF(G41&lt;6950000,G41*0.2-427500,IF(G41&lt;9000000,G41*0.23-636000,IF(G41&lt;1800000,G41*0.33-1536000,IF(G41&lt;4000000,G41*0.4-2796000,G41*0.45-4796000))))))))</f>
        <v/>
      </c>
      <c r="H42" s="350" t="str">
        <f t="shared" si="1"/>
        <v/>
      </c>
      <c r="I42" s="361" t="str">
        <f>IF(I41="","",IF(I41&lt;=0,0,IF(I41&lt;1950000,I41*0.05,IF(I41&lt;330000,I41*0.1-97500,IF(I41&lt;6950000,I41*0.2-427500,IF(I41&lt;9000000,I41*0.23-636000,IF(I41&lt;1800000,I41*0.33-1536000,IF(I41&lt;4000000,I41*0.4-2796000,I41*0.45-4796000))))))))</f>
        <v/>
      </c>
      <c r="J42" s="350" t="str">
        <f t="shared" si="2"/>
        <v/>
      </c>
      <c r="K42" s="361" t="str">
        <f>IF(K41="","",IF(K41&lt;=0,0,IF(K41&lt;1950000,K41*0.05,IF(K41&lt;330000,K41*0.1-97500,IF(K41&lt;6950000,K41*0.2-427500,IF(K41&lt;9000000,K41*0.23-636000,IF(K41&lt;1800000,K41*0.33-1536000,IF(K41&lt;4000000,K41*0.4-2796000,K41*0.45-4796000))))))))</f>
        <v/>
      </c>
      <c r="L42" s="350" t="str">
        <f t="shared" si="3"/>
        <v/>
      </c>
      <c r="M42" s="361" t="str">
        <f>IF(M41="","",IF(M41&lt;=0,0,IF(M41&lt;1950000,M41*0.05,IF(M41&lt;330000,M41*0.1-97500,IF(M41&lt;6950000,M41*0.2-427500,IF(M41&lt;9000000,M41*0.23-636000,IF(M41&lt;1800000,M41*0.33-1536000,IF(M41&lt;4000000,M41*0.4-2796000,M41*0.45-4796000))))))))</f>
        <v/>
      </c>
      <c r="N42" s="350" t="str">
        <f t="shared" si="4"/>
        <v/>
      </c>
      <c r="O42" s="361" t="str">
        <f>IF(O41="","",IF(O41&lt;=0,0,IF(O41&lt;1950000,O41*0.05,IF(O41&lt;330000,O41*0.1-97500,IF(O41&lt;6950000,O41*0.2-427500,IF(O41&lt;9000000,O41*0.23-636000,IF(O41&lt;1800000,O41*0.33-1536000,IF(O41&lt;4000000,O41*0.4-2796000,O41*0.45-4796000))))))))</f>
        <v/>
      </c>
      <c r="P42" s="350" t="str">
        <f t="shared" si="5"/>
        <v/>
      </c>
      <c r="Q42" s="361" t="str">
        <f>IF(Q41="","",IF(Q41&lt;=0,0,IF(Q41&lt;1950000,Q41*0.05,IF(Q41&lt;330000,Q41*0.1-97500,IF(Q41&lt;6950000,Q41*0.2-427500,IF(Q41&lt;9000000,Q41*0.23-636000,IF(Q41&lt;1800000,Q41*0.33-1536000,IF(Q41&lt;4000000,Q41*0.4-2796000,Q41*0.45-4796000))))))))</f>
        <v/>
      </c>
      <c r="R42" s="350" t="str">
        <f t="shared" si="6"/>
        <v/>
      </c>
      <c r="S42" s="361" t="str">
        <f>IF(S41="","",IF(S41&lt;=0,0,IF(S41&lt;1950000,S41*0.05,IF(S41&lt;330000,S41*0.1-97500,IF(S41&lt;6950000,S41*0.2-427500,IF(S41&lt;9000000,S41*0.23-636000,IF(S41&lt;1800000,S41*0.33-1536000,IF(S41&lt;4000000,S41*0.4-2796000,S41*0.45-4796000))))))))</f>
        <v/>
      </c>
      <c r="T42" s="350" t="str">
        <f t="shared" si="7"/>
        <v/>
      </c>
      <c r="U42" s="361" t="str">
        <f>IF(U41="","",IF(U41&lt;=0,0,IF(U41&lt;1950000,U41*0.05,IF(U41&lt;330000,U41*0.1-97500,IF(U41&lt;6950000,U41*0.2-427500,IF(U41&lt;9000000,U41*0.23-636000,IF(U41&lt;1800000,U41*0.33-1536000,IF(U41&lt;4000000,U41*0.4-2796000,U41*0.45-4796000))))))))</f>
        <v/>
      </c>
      <c r="V42" s="350" t="str">
        <f t="shared" si="8"/>
        <v/>
      </c>
      <c r="W42" s="362" t="str">
        <f>IF(W41="","",IF(W41&lt;=0,0,IF(W41&lt;1950000,W41*0.05,IF(W41&lt;330000,W41*0.1-97500,IF(W41&lt;6950000,W41*0.2-427500,IF(W41&lt;9000000,W41*0.23-636000,IF(W41&lt;1800000,W41*0.33-1536000,IF(W41&lt;4000000,W41*0.4-2796000,W41*0.45-4796000))))))))</f>
        <v/>
      </c>
      <c r="X42" s="356" t="str">
        <f t="shared" si="9"/>
        <v/>
      </c>
    </row>
    <row r="43" spans="2:24" ht="15" customHeight="1">
      <c r="B43" s="138" t="s">
        <v>126</v>
      </c>
      <c r="C43" s="161"/>
      <c r="D43" s="334" t="str">
        <f>IF(OR(D41="",D42=""),"",D41-D42)</f>
        <v/>
      </c>
      <c r="E43" s="334" t="str">
        <f>IF(OR(E41="",E42=""),"",E41-E42)</f>
        <v/>
      </c>
      <c r="F43" s="354" t="str">
        <f t="shared" si="0"/>
        <v/>
      </c>
      <c r="G43" s="334" t="str">
        <f>IF(OR(G41="",G42=""),"",G41-G42)</f>
        <v/>
      </c>
      <c r="H43" s="354" t="str">
        <f t="shared" si="1"/>
        <v/>
      </c>
      <c r="I43" s="334" t="str">
        <f>IF(OR(I41="",I42=""),"",I41-I42)</f>
        <v/>
      </c>
      <c r="J43" s="354" t="str">
        <f t="shared" si="2"/>
        <v/>
      </c>
      <c r="K43" s="334" t="str">
        <f>IF(OR(K41="",K42=""),"",K41-K42)</f>
        <v/>
      </c>
      <c r="L43" s="354" t="str">
        <f t="shared" si="3"/>
        <v/>
      </c>
      <c r="M43" s="334" t="str">
        <f>IF(OR(M41="",M42=""),"",M41-M42)</f>
        <v/>
      </c>
      <c r="N43" s="354" t="str">
        <f t="shared" si="4"/>
        <v/>
      </c>
      <c r="O43" s="334" t="str">
        <f>IF(OR(O41="",O42=""),"",O41-O42)</f>
        <v/>
      </c>
      <c r="P43" s="354" t="str">
        <f t="shared" si="5"/>
        <v/>
      </c>
      <c r="Q43" s="334" t="str">
        <f>IF(OR(Q41="",Q42=""),"",Q41-Q42)</f>
        <v/>
      </c>
      <c r="R43" s="354" t="str">
        <f t="shared" si="6"/>
        <v/>
      </c>
      <c r="S43" s="334" t="str">
        <f>IF(OR(S41="",S42=""),"",S41-S42)</f>
        <v/>
      </c>
      <c r="T43" s="354" t="str">
        <f t="shared" si="7"/>
        <v/>
      </c>
      <c r="U43" s="334" t="str">
        <f>IF(OR(U41="",U42=""),"",U41-U42)</f>
        <v/>
      </c>
      <c r="V43" s="354" t="str">
        <f t="shared" si="8"/>
        <v/>
      </c>
      <c r="W43" s="334" t="str">
        <f>IF(OR(W41="",W42=""),"",W41-W42)</f>
        <v/>
      </c>
      <c r="X43" s="360" t="str">
        <f t="shared" si="9"/>
        <v/>
      </c>
    </row>
    <row r="44" spans="2:24" ht="15" customHeight="1">
      <c r="B44" s="162"/>
      <c r="C44" s="162"/>
      <c r="D44" s="335"/>
      <c r="E44" s="335"/>
      <c r="F44" s="163"/>
      <c r="G44" s="335"/>
      <c r="H44" s="163"/>
      <c r="I44" s="335"/>
      <c r="J44" s="163"/>
      <c r="K44" s="335"/>
      <c r="L44" s="163"/>
      <c r="M44" s="335"/>
      <c r="N44" s="163"/>
      <c r="O44" s="335"/>
      <c r="P44" s="163"/>
      <c r="Q44" s="335"/>
      <c r="R44" s="163"/>
      <c r="S44" s="335"/>
      <c r="T44" s="163"/>
      <c r="U44" s="335"/>
      <c r="V44" s="163"/>
      <c r="W44" s="335"/>
      <c r="X44" s="163"/>
    </row>
    <row r="45" spans="2:24" ht="15" customHeight="1">
      <c r="B45" s="206" t="s">
        <v>101</v>
      </c>
      <c r="C45" s="207"/>
      <c r="D45" s="336" t="str">
        <f>IF(COUNT(D43,D20,D13)=0,"",SUM(D43,D20,D13,D40))</f>
        <v/>
      </c>
      <c r="E45" s="336" t="str">
        <f>IF(COUNT(E43,E20,E13)=0,"",SUM(E43,E20,E13,E40))</f>
        <v/>
      </c>
      <c r="F45" s="316" t="s">
        <v>75</v>
      </c>
      <c r="G45" s="336" t="str">
        <f>IF(COUNT(G43,G20,G13)=0,"",SUM(G43,G20,G13,G40))</f>
        <v/>
      </c>
      <c r="H45" s="316" t="s">
        <v>75</v>
      </c>
      <c r="I45" s="336" t="str">
        <f>IF(COUNT(I43,I20,I13)=0,"",SUM(I43,I20,I13,I40))</f>
        <v/>
      </c>
      <c r="J45" s="316" t="s">
        <v>75</v>
      </c>
      <c r="K45" s="336" t="str">
        <f>IF(COUNT(K43,K20,K13)=0,"",SUM(K43,K20,K13,K40))</f>
        <v/>
      </c>
      <c r="L45" s="316" t="s">
        <v>75</v>
      </c>
      <c r="M45" s="336" t="str">
        <f>IF(COUNT(M43,M20,M13)=0,"",SUM(M43,M20,M13,M40))</f>
        <v/>
      </c>
      <c r="N45" s="316" t="s">
        <v>75</v>
      </c>
      <c r="O45" s="336" t="str">
        <f>IF(COUNT(O43,O20,O13)=0,"",SUM(O43,O20,O13,O40))</f>
        <v/>
      </c>
      <c r="P45" s="316" t="s">
        <v>75</v>
      </c>
      <c r="Q45" s="336" t="str">
        <f>IF(COUNT(Q43,Q20,Q13)=0,"",SUM(Q43,Q20,Q13,Q40))</f>
        <v/>
      </c>
      <c r="R45" s="316" t="s">
        <v>75</v>
      </c>
      <c r="S45" s="336" t="str">
        <f>IF(COUNT(S43,S20,S13)=0,"",SUM(S43,S20,S13,S40))</f>
        <v/>
      </c>
      <c r="T45" s="316" t="s">
        <v>75</v>
      </c>
      <c r="U45" s="336" t="str">
        <f>IF(COUNT(U43,U20,U13)=0,"",SUM(U43,U20,U13,U40))</f>
        <v/>
      </c>
      <c r="V45" s="316" t="s">
        <v>75</v>
      </c>
      <c r="W45" s="336" t="str">
        <f>IF(COUNT(W43,W20,W13)=0,"",SUM(W43,W20,W13,W40))</f>
        <v/>
      </c>
      <c r="X45" s="317" t="s">
        <v>75</v>
      </c>
    </row>
    <row r="46" spans="2:24" ht="15" customHeight="1">
      <c r="B46" s="164" t="s">
        <v>102</v>
      </c>
      <c r="C46" s="165"/>
      <c r="D46" s="329"/>
      <c r="E46" s="345"/>
      <c r="F46" s="318" t="s">
        <v>75</v>
      </c>
      <c r="G46" s="345"/>
      <c r="H46" s="318" t="s">
        <v>75</v>
      </c>
      <c r="I46" s="345"/>
      <c r="J46" s="318" t="s">
        <v>75</v>
      </c>
      <c r="K46" s="345"/>
      <c r="L46" s="318" t="s">
        <v>75</v>
      </c>
      <c r="M46" s="345"/>
      <c r="N46" s="318" t="s">
        <v>75</v>
      </c>
      <c r="O46" s="345"/>
      <c r="P46" s="318" t="s">
        <v>75</v>
      </c>
      <c r="Q46" s="345"/>
      <c r="R46" s="318" t="s">
        <v>75</v>
      </c>
      <c r="S46" s="345"/>
      <c r="T46" s="318" t="s">
        <v>75</v>
      </c>
      <c r="U46" s="345"/>
      <c r="V46" s="318" t="s">
        <v>75</v>
      </c>
      <c r="W46" s="345"/>
      <c r="X46" s="319" t="s">
        <v>75</v>
      </c>
    </row>
    <row r="47" spans="2:24" ht="15" customHeight="1">
      <c r="B47" s="164" t="s">
        <v>103</v>
      </c>
      <c r="C47" s="165"/>
      <c r="D47" s="329"/>
      <c r="E47" s="345"/>
      <c r="F47" s="318" t="s">
        <v>75</v>
      </c>
      <c r="G47" s="345"/>
      <c r="H47" s="318" t="s">
        <v>75</v>
      </c>
      <c r="I47" s="345"/>
      <c r="J47" s="318" t="s">
        <v>75</v>
      </c>
      <c r="K47" s="345"/>
      <c r="L47" s="318" t="s">
        <v>75</v>
      </c>
      <c r="M47" s="345"/>
      <c r="N47" s="318" t="s">
        <v>75</v>
      </c>
      <c r="O47" s="345"/>
      <c r="P47" s="318" t="s">
        <v>75</v>
      </c>
      <c r="Q47" s="345"/>
      <c r="R47" s="318" t="s">
        <v>75</v>
      </c>
      <c r="S47" s="345"/>
      <c r="T47" s="318" t="s">
        <v>75</v>
      </c>
      <c r="U47" s="345"/>
      <c r="V47" s="318" t="s">
        <v>75</v>
      </c>
      <c r="W47" s="345"/>
      <c r="X47" s="319" t="s">
        <v>75</v>
      </c>
    </row>
    <row r="48" spans="2:24" ht="15" customHeight="1">
      <c r="B48" s="166" t="s">
        <v>104</v>
      </c>
      <c r="C48" s="167"/>
      <c r="D48" s="337" t="str">
        <f>IF(OR(D45="",D47=""),"",D45-D47+D46)</f>
        <v/>
      </c>
      <c r="E48" s="337" t="str">
        <f>IF(OR(E45="",E47=""),"",E45-E47+E46)</f>
        <v/>
      </c>
      <c r="F48" s="320" t="s">
        <v>75</v>
      </c>
      <c r="G48" s="337" t="str">
        <f>IF(OR(G45="",G47=""),"",G45-G47+G46)</f>
        <v/>
      </c>
      <c r="H48" s="320" t="s">
        <v>75</v>
      </c>
      <c r="I48" s="337" t="str">
        <f>IF(OR(I45="",I47=""),"",I45-I47+I46)</f>
        <v/>
      </c>
      <c r="J48" s="320" t="s">
        <v>75</v>
      </c>
      <c r="K48" s="337" t="str">
        <f>IF(OR(K45="",K47=""),"",K45-K47+K46)</f>
        <v/>
      </c>
      <c r="L48" s="320" t="s">
        <v>75</v>
      </c>
      <c r="M48" s="337" t="str">
        <f>IF(OR(M45="",M47=""),"",M45-M47+M46)</f>
        <v/>
      </c>
      <c r="N48" s="320" t="s">
        <v>75</v>
      </c>
      <c r="O48" s="337" t="str">
        <f>IF(OR(O45="",O47=""),"",O45-O47+O46)</f>
        <v/>
      </c>
      <c r="P48" s="320" t="s">
        <v>75</v>
      </c>
      <c r="Q48" s="337" t="str">
        <f>IF(OR(Q45="",Q47=""),"",Q45-Q47+Q46)</f>
        <v/>
      </c>
      <c r="R48" s="320" t="s">
        <v>75</v>
      </c>
      <c r="S48" s="337" t="str">
        <f>IF(OR(S45="",S47=""),"",S45-S47+S46)</f>
        <v/>
      </c>
      <c r="T48" s="320" t="s">
        <v>75</v>
      </c>
      <c r="U48" s="337" t="str">
        <f>IF(OR(U45="",U47=""),"",U45-U47+U46)</f>
        <v/>
      </c>
      <c r="V48" s="320" t="s">
        <v>75</v>
      </c>
      <c r="W48" s="337" t="str">
        <f>IF(OR(W45="",W47=""),"",W45-W47+W46)</f>
        <v/>
      </c>
      <c r="X48" s="321" t="s">
        <v>75</v>
      </c>
    </row>
    <row r="49" spans="2:24" ht="15" customHeight="1">
      <c r="B49" s="168" t="s">
        <v>105</v>
      </c>
      <c r="C49" s="169"/>
      <c r="D49" s="338" t="str">
        <f>IF(D48="","",D48)</f>
        <v/>
      </c>
      <c r="E49" s="346" t="str">
        <f>IF(SUM(E48,D49)=0,"",SUM(E48,D49))</f>
        <v/>
      </c>
      <c r="F49" s="322" t="s">
        <v>75</v>
      </c>
      <c r="G49" s="346" t="str">
        <f>IF(SUM(G48,E49)=0,"",SUM(G48,E49))</f>
        <v/>
      </c>
      <c r="H49" s="322" t="s">
        <v>75</v>
      </c>
      <c r="I49" s="346" t="str">
        <f>IF(SUM(I48,G49)=0,"",SUM(I48,G49))</f>
        <v/>
      </c>
      <c r="J49" s="322" t="s">
        <v>75</v>
      </c>
      <c r="K49" s="346" t="str">
        <f>IF(SUM(K48,I49)=0,"",SUM(K48,I49))</f>
        <v/>
      </c>
      <c r="L49" s="322" t="s">
        <v>75</v>
      </c>
      <c r="M49" s="346" t="str">
        <f>IF(SUM(M48,K49)=0,"",SUM(M48,K49))</f>
        <v/>
      </c>
      <c r="N49" s="322" t="s">
        <v>75</v>
      </c>
      <c r="O49" s="346" t="str">
        <f>IF(SUM(O48,M49)=0,"",SUM(O48,M49))</f>
        <v/>
      </c>
      <c r="P49" s="322" t="s">
        <v>75</v>
      </c>
      <c r="Q49" s="346" t="str">
        <f>IF(SUM(Q48,O49)=0,"",SUM(Q48,O49))</f>
        <v/>
      </c>
      <c r="R49" s="322" t="s">
        <v>75</v>
      </c>
      <c r="S49" s="346" t="str">
        <f>IF(SUM(S48,Q49)=0,"",SUM(S48,Q49))</f>
        <v/>
      </c>
      <c r="T49" s="322" t="s">
        <v>75</v>
      </c>
      <c r="U49" s="346" t="str">
        <f>IF(SUM(U48,S49)=0,"",SUM(U48,S49))</f>
        <v/>
      </c>
      <c r="V49" s="322" t="s">
        <v>75</v>
      </c>
      <c r="W49" s="346" t="str">
        <f>IF(SUM(W48,U49)=0,"",SUM(W48,U49))</f>
        <v/>
      </c>
      <c r="X49" s="323" t="s">
        <v>75</v>
      </c>
    </row>
    <row r="50" spans="2:24" ht="15" customHeight="1">
      <c r="F50" s="170"/>
      <c r="H50" s="170"/>
      <c r="J50" s="235"/>
      <c r="L50" s="170"/>
      <c r="N50" s="170"/>
      <c r="P50" s="170"/>
      <c r="Q50" s="146"/>
      <c r="R50" s="170"/>
      <c r="T50" s="170"/>
      <c r="V50" s="170"/>
      <c r="X50" s="170"/>
    </row>
    <row r="51" spans="2:24" ht="15" customHeight="1">
      <c r="B51" s="171" t="s">
        <v>106</v>
      </c>
      <c r="C51" s="172"/>
      <c r="D51" s="340"/>
      <c r="E51" s="347"/>
      <c r="F51" s="324" t="s">
        <v>107</v>
      </c>
      <c r="G51" s="347"/>
      <c r="H51" s="324" t="s">
        <v>107</v>
      </c>
      <c r="I51" s="347"/>
      <c r="J51" s="324" t="s">
        <v>107</v>
      </c>
      <c r="K51" s="347"/>
      <c r="L51" s="324" t="s">
        <v>107</v>
      </c>
      <c r="M51" s="347"/>
      <c r="N51" s="324" t="s">
        <v>107</v>
      </c>
      <c r="O51" s="347"/>
      <c r="P51" s="324" t="s">
        <v>107</v>
      </c>
      <c r="Q51" s="347"/>
      <c r="R51" s="324" t="s">
        <v>107</v>
      </c>
      <c r="S51" s="347"/>
      <c r="T51" s="324" t="s">
        <v>107</v>
      </c>
      <c r="U51" s="347"/>
      <c r="V51" s="324" t="s">
        <v>107</v>
      </c>
      <c r="W51" s="347"/>
      <c r="X51" s="325" t="s">
        <v>107</v>
      </c>
    </row>
    <row r="52" spans="2:24" ht="15" customHeight="1">
      <c r="B52" s="208" t="s">
        <v>108</v>
      </c>
      <c r="C52" s="173"/>
      <c r="D52" s="341" t="str">
        <f>IF(D51="","",D51-D47)</f>
        <v/>
      </c>
      <c r="E52" s="341" t="str">
        <f>IF(AND(D52="",E51="",E47=""),"",D52+E51-E47)</f>
        <v/>
      </c>
      <c r="F52" s="326" t="s">
        <v>107</v>
      </c>
      <c r="G52" s="341" t="str">
        <f ca="1">IF(AND(OFFSET(G52,0,-2)="",G51="",G47=""),"",OFFSET(G52,0,-2)+G51-G47)</f>
        <v/>
      </c>
      <c r="H52" s="326" t="s">
        <v>107</v>
      </c>
      <c r="I52" s="341" t="str">
        <f ca="1">IF(AND(OFFSET(I52,0,-2)="",I51="",I47=""),"",OFFSET(I52,0,-2)+I51-I47)</f>
        <v/>
      </c>
      <c r="J52" s="326" t="s">
        <v>107</v>
      </c>
      <c r="K52" s="341" t="str">
        <f ca="1">IF(AND(OFFSET(K52,0,-2)="",K51="",K47=""),"",OFFSET(K52,0,-2)+K51-K47)</f>
        <v/>
      </c>
      <c r="L52" s="326" t="s">
        <v>107</v>
      </c>
      <c r="M52" s="341" t="str">
        <f ca="1">IF(AND(OFFSET(M52,0,-2)="",M51="",M47=""),"",OFFSET(M52,0,-2)+M51-M47)</f>
        <v/>
      </c>
      <c r="N52" s="326" t="s">
        <v>107</v>
      </c>
      <c r="O52" s="341" t="str">
        <f ca="1">IF(AND(OFFSET(O52,0,-2)="",O51="",O47=""),"",OFFSET(O52,0,-2)+O51-O47)</f>
        <v/>
      </c>
      <c r="P52" s="326" t="s">
        <v>107</v>
      </c>
      <c r="Q52" s="341" t="str">
        <f ca="1">IF(AND(OFFSET(Q52,0,-2)="",Q51="",Q47=""),"",OFFSET(Q52,0,-2)+Q51-Q47)</f>
        <v/>
      </c>
      <c r="R52" s="326" t="s">
        <v>107</v>
      </c>
      <c r="S52" s="341" t="str">
        <f ca="1">IF(AND(OFFSET(S52,0,-2)="",S51="",S47=""),"",OFFSET(S52,0,-2)+S51-S47)</f>
        <v/>
      </c>
      <c r="T52" s="326" t="s">
        <v>107</v>
      </c>
      <c r="U52" s="341" t="str">
        <f ca="1">IF(AND(OFFSET(U52,0,-2)="",U51="",U47=""),"",OFFSET(U52,0,-2)+U51-U47)</f>
        <v/>
      </c>
      <c r="V52" s="326" t="s">
        <v>107</v>
      </c>
      <c r="W52" s="341" t="str">
        <f ca="1">IF(AND(OFFSET(W52,0,-2)="",W51="",W47=""),"",OFFSET(W52,0,-2)+W51-W47)</f>
        <v/>
      </c>
      <c r="X52" s="327" t="s">
        <v>107</v>
      </c>
    </row>
    <row r="54" spans="2:24" ht="15" customHeight="1">
      <c r="B54" s="31" t="s">
        <v>109</v>
      </c>
      <c r="C54" s="174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</row>
    <row r="55" spans="2:24" ht="15" customHeight="1"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spans="2:24" ht="15" customHeight="1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</row>
    <row r="57" spans="2:24" ht="15" customHeight="1"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</row>
    <row r="58" spans="2:24" ht="15" customHeight="1"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2:24" ht="15" customHeight="1"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2:24" ht="15" customHeight="1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2:24" ht="15" customHeight="1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</row>
  </sheetData>
  <sheetProtection sheet="1" formatCells="0" formatColumns="0" formatRows="0" insertColumns="0" insertRows="0" deleteColumns="0" deleteRows="0"/>
  <mergeCells count="14">
    <mergeCell ref="S4:T4"/>
    <mergeCell ref="U4:V4"/>
    <mergeCell ref="W4:X4"/>
    <mergeCell ref="B4:C5"/>
    <mergeCell ref="D4:D5"/>
    <mergeCell ref="E4:F4"/>
    <mergeCell ref="G4:H4"/>
    <mergeCell ref="I4:J4"/>
    <mergeCell ref="K4:L4"/>
    <mergeCell ref="B6:C6"/>
    <mergeCell ref="B19:C19"/>
    <mergeCell ref="M4:N4"/>
    <mergeCell ref="O4:P4"/>
    <mergeCell ref="Q4:R4"/>
  </mergeCells>
  <phoneticPr fontId="10"/>
  <pageMargins left="0" right="0" top="0" bottom="0" header="0" footer="0"/>
  <pageSetup paperSize="8" fitToHeight="0" pageOrder="overThenDown" orientation="landscape" r:id="rId1"/>
  <headerFooter scaleWithDoc="0" alignWithMargins="0">
    <oddFooter>&amp;C 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DB</vt:lpstr>
      <vt:lpstr>表紙</vt:lpstr>
      <vt:lpstr>1.経営者略歴～組織体制</vt:lpstr>
      <vt:lpstr>2.市場ニーズ∼返済計画</vt:lpstr>
      <vt:lpstr>3.収支計画</vt:lpstr>
      <vt:lpstr>4.開業までのスケジュールおよび資金繰り計画</vt:lpstr>
      <vt:lpstr>5.長期収支計画(法人)</vt:lpstr>
      <vt:lpstr>5.長期収支計画(個人事業主)</vt:lpstr>
      <vt:lpstr>'1.経営者略歴～組織体制'!Print_Area</vt:lpstr>
      <vt:lpstr>'2.市場ニーズ∼返済計画'!Print_Area</vt:lpstr>
      <vt:lpstr>'3.収支計画'!Print_Area</vt:lpstr>
      <vt:lpstr>'4.開業までのスケジュールおよび資金繰り計画'!Print_Area</vt:lpstr>
      <vt:lpstr>'5.長期収支計画(個人事業主)'!Print_Area</vt:lpstr>
      <vt:lpstr>'5.長期収支計画(法人)'!Print_Area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mitos</dc:creator>
  <cp:lastModifiedBy>南哲生</cp:lastModifiedBy>
  <cp:lastPrinted>2025-09-16T00:32:54Z</cp:lastPrinted>
  <dcterms:created xsi:type="dcterms:W3CDTF">2024-05-14T23:36:45Z</dcterms:created>
  <dcterms:modified xsi:type="dcterms:W3CDTF">2025-12-18T09:15:27Z</dcterms:modified>
</cp:coreProperties>
</file>